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>Лист1!$A$8:$R$40</definedName>
  </definedNames>
  <calcPr calcId="124519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2" i="1"/>
  <c r="E11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D13"/>
  <c r="AD26"/>
  <c r="AC10"/>
  <c r="AC9"/>
  <c r="Y46"/>
  <c r="U46"/>
  <c r="Q46"/>
  <c r="M46"/>
  <c r="I46"/>
  <c r="C46"/>
  <c r="Y44"/>
  <c r="U44"/>
  <c r="Q44"/>
  <c r="M44"/>
  <c r="I44"/>
  <c r="C44"/>
  <c r="Y45"/>
  <c r="U45"/>
  <c r="Q45"/>
  <c r="M45"/>
  <c r="I45"/>
  <c r="C45"/>
  <c r="AD43"/>
  <c r="Y43"/>
  <c r="Z43" s="1"/>
  <c r="U43"/>
  <c r="V43" s="1"/>
  <c r="Q43"/>
  <c r="R43" s="1"/>
  <c r="M43"/>
  <c r="N43" s="1"/>
  <c r="I43"/>
  <c r="J43" s="1"/>
  <c r="AD38"/>
  <c r="Y38"/>
  <c r="Z38" s="1"/>
  <c r="U38"/>
  <c r="V38" s="1"/>
  <c r="Q38"/>
  <c r="R38" s="1"/>
  <c r="M38"/>
  <c r="N38" s="1"/>
  <c r="I38"/>
  <c r="J38" s="1"/>
  <c r="AD41"/>
  <c r="Y41"/>
  <c r="Z41" s="1"/>
  <c r="U41"/>
  <c r="V41" s="1"/>
  <c r="Q41"/>
  <c r="R41" s="1"/>
  <c r="M41"/>
  <c r="N41" s="1"/>
  <c r="I41"/>
  <c r="J41" s="1"/>
  <c r="AD33"/>
  <c r="Y33"/>
  <c r="Z33" s="1"/>
  <c r="U33"/>
  <c r="V33" s="1"/>
  <c r="Q33"/>
  <c r="R33" s="1"/>
  <c r="M33"/>
  <c r="N33" s="1"/>
  <c r="I33"/>
  <c r="J33" s="1"/>
  <c r="AD32"/>
  <c r="Y32"/>
  <c r="Z32" s="1"/>
  <c r="U32"/>
  <c r="V32" s="1"/>
  <c r="Q32"/>
  <c r="R32" s="1"/>
  <c r="M32"/>
  <c r="N32" s="1"/>
  <c r="I32"/>
  <c r="J32" s="1"/>
  <c r="Y42"/>
  <c r="Z42" s="1"/>
  <c r="U42"/>
  <c r="V42" s="1"/>
  <c r="Q42"/>
  <c r="R42" s="1"/>
  <c r="M42"/>
  <c r="N42" s="1"/>
  <c r="I42"/>
  <c r="J42" s="1"/>
  <c r="Y27"/>
  <c r="Z27" s="1"/>
  <c r="U27"/>
  <c r="V27" s="1"/>
  <c r="Q27"/>
  <c r="R27" s="1"/>
  <c r="M27"/>
  <c r="N27" s="1"/>
  <c r="I27"/>
  <c r="J27" s="1"/>
  <c r="AD39"/>
  <c r="Y39"/>
  <c r="Z39" s="1"/>
  <c r="U39"/>
  <c r="V39" s="1"/>
  <c r="Q39"/>
  <c r="R39" s="1"/>
  <c r="M39"/>
  <c r="N39" s="1"/>
  <c r="I39"/>
  <c r="J39" s="1"/>
  <c r="AD31"/>
  <c r="Y31"/>
  <c r="Z31" s="1"/>
  <c r="U31"/>
  <c r="V31" s="1"/>
  <c r="Q31"/>
  <c r="R31" s="1"/>
  <c r="M31"/>
  <c r="N31" s="1"/>
  <c r="I31"/>
  <c r="J31" s="1"/>
  <c r="AD35"/>
  <c r="Y35"/>
  <c r="Z35" s="1"/>
  <c r="U35"/>
  <c r="V35" s="1"/>
  <c r="Q35"/>
  <c r="R35" s="1"/>
  <c r="M35"/>
  <c r="N35" s="1"/>
  <c r="I35"/>
  <c r="J35" s="1"/>
  <c r="AD36"/>
  <c r="Y36"/>
  <c r="Z36" s="1"/>
  <c r="U36"/>
  <c r="V36" s="1"/>
  <c r="Q36"/>
  <c r="R36" s="1"/>
  <c r="M36"/>
  <c r="N36" s="1"/>
  <c r="I36"/>
  <c r="J36" s="1"/>
  <c r="AD40"/>
  <c r="Y40"/>
  <c r="Z40" s="1"/>
  <c r="U40"/>
  <c r="V40" s="1"/>
  <c r="Q40"/>
  <c r="R40" s="1"/>
  <c r="M40"/>
  <c r="N40" s="1"/>
  <c r="I40"/>
  <c r="J40" s="1"/>
  <c r="Y28"/>
  <c r="Z28" s="1"/>
  <c r="U28"/>
  <c r="V28" s="1"/>
  <c r="Q28"/>
  <c r="R28" s="1"/>
  <c r="M28"/>
  <c r="N28" s="1"/>
  <c r="I28"/>
  <c r="J28" s="1"/>
  <c r="Y26"/>
  <c r="Z26" s="1"/>
  <c r="U26"/>
  <c r="V26" s="1"/>
  <c r="Q26"/>
  <c r="R26" s="1"/>
  <c r="M26"/>
  <c r="N26" s="1"/>
  <c r="I26"/>
  <c r="J26" s="1"/>
  <c r="Y24"/>
  <c r="Z24" s="1"/>
  <c r="U24"/>
  <c r="V24" s="1"/>
  <c r="Q24"/>
  <c r="R24" s="1"/>
  <c r="M24"/>
  <c r="N24" s="1"/>
  <c r="I24"/>
  <c r="J24" s="1"/>
  <c r="AD21"/>
  <c r="Y21"/>
  <c r="Z21" s="1"/>
  <c r="U21"/>
  <c r="V21" s="1"/>
  <c r="Q21"/>
  <c r="R21" s="1"/>
  <c r="M21"/>
  <c r="N21" s="1"/>
  <c r="I21"/>
  <c r="J21" s="1"/>
  <c r="Y30"/>
  <c r="Z30" s="1"/>
  <c r="U30"/>
  <c r="V30" s="1"/>
  <c r="Q30"/>
  <c r="R30" s="1"/>
  <c r="M30"/>
  <c r="N30" s="1"/>
  <c r="I30"/>
  <c r="J30" s="1"/>
  <c r="Y29"/>
  <c r="Z29" s="1"/>
  <c r="U29"/>
  <c r="V29" s="1"/>
  <c r="Q29"/>
  <c r="R29" s="1"/>
  <c r="M29"/>
  <c r="N29" s="1"/>
  <c r="I29"/>
  <c r="J29" s="1"/>
  <c r="Y37"/>
  <c r="Z37" s="1"/>
  <c r="U37"/>
  <c r="V37" s="1"/>
  <c r="Q37"/>
  <c r="R37" s="1"/>
  <c r="M37"/>
  <c r="N37" s="1"/>
  <c r="I37"/>
  <c r="J37" s="1"/>
  <c r="Y23"/>
  <c r="Z23" s="1"/>
  <c r="U23"/>
  <c r="V23" s="1"/>
  <c r="Q23"/>
  <c r="R23" s="1"/>
  <c r="M23"/>
  <c r="N23" s="1"/>
  <c r="I23"/>
  <c r="J23" s="1"/>
  <c r="Y34"/>
  <c r="Z34" s="1"/>
  <c r="U34"/>
  <c r="V34" s="1"/>
  <c r="Q34"/>
  <c r="R34" s="1"/>
  <c r="M34"/>
  <c r="N34" s="1"/>
  <c r="I34"/>
  <c r="J34" s="1"/>
  <c r="Y25"/>
  <c r="Z25" s="1"/>
  <c r="U25"/>
  <c r="V25" s="1"/>
  <c r="Q25"/>
  <c r="R25" s="1"/>
  <c r="M25"/>
  <c r="N25" s="1"/>
  <c r="I25"/>
  <c r="J25" s="1"/>
  <c r="Y19"/>
  <c r="Z19" s="1"/>
  <c r="U19"/>
  <c r="V19" s="1"/>
  <c r="Q19"/>
  <c r="R19" s="1"/>
  <c r="M19"/>
  <c r="N19" s="1"/>
  <c r="I19"/>
  <c r="J19" s="1"/>
  <c r="AD34"/>
  <c r="Y15"/>
  <c r="Z15" s="1"/>
  <c r="U15"/>
  <c r="V15" s="1"/>
  <c r="Q15"/>
  <c r="R15" s="1"/>
  <c r="M15"/>
  <c r="N15" s="1"/>
  <c r="I15"/>
  <c r="J15" s="1"/>
  <c r="Y17"/>
  <c r="Z17" s="1"/>
  <c r="U17"/>
  <c r="V17" s="1"/>
  <c r="Q17"/>
  <c r="R17" s="1"/>
  <c r="M17"/>
  <c r="I17"/>
  <c r="J17" s="1"/>
  <c r="Y22"/>
  <c r="Z22" s="1"/>
  <c r="U22"/>
  <c r="V22" s="1"/>
  <c r="Q22"/>
  <c r="R22" s="1"/>
  <c r="M22"/>
  <c r="N22" s="1"/>
  <c r="I22"/>
  <c r="J22" s="1"/>
  <c r="AD14"/>
  <c r="Y14"/>
  <c r="Z14" s="1"/>
  <c r="U14"/>
  <c r="V14" s="1"/>
  <c r="Q14"/>
  <c r="R14" s="1"/>
  <c r="M14"/>
  <c r="N14" s="1"/>
  <c r="I14"/>
  <c r="J14" s="1"/>
  <c r="AD9"/>
  <c r="Y9"/>
  <c r="Z9" s="1"/>
  <c r="U9"/>
  <c r="V9" s="1"/>
  <c r="Q9"/>
  <c r="R9" s="1"/>
  <c r="M9"/>
  <c r="N9" s="1"/>
  <c r="I9"/>
  <c r="J9" s="1"/>
  <c r="Y18"/>
  <c r="Z18" s="1"/>
  <c r="U18"/>
  <c r="V18" s="1"/>
  <c r="Q18"/>
  <c r="R18" s="1"/>
  <c r="M18"/>
  <c r="N18" s="1"/>
  <c r="I18"/>
  <c r="J18" s="1"/>
  <c r="Y13"/>
  <c r="Z13" s="1"/>
  <c r="U13"/>
  <c r="V13" s="1"/>
  <c r="Q13"/>
  <c r="R13" s="1"/>
  <c r="M13"/>
  <c r="N13" s="1"/>
  <c r="I13"/>
  <c r="J13" s="1"/>
  <c r="AD10"/>
  <c r="Y10"/>
  <c r="Z10" s="1"/>
  <c r="U10"/>
  <c r="V10" s="1"/>
  <c r="Q10"/>
  <c r="R10" s="1"/>
  <c r="M10"/>
  <c r="N10" s="1"/>
  <c r="I10"/>
  <c r="J10" s="1"/>
  <c r="AD12"/>
  <c r="Y12"/>
  <c r="Z12" s="1"/>
  <c r="U12"/>
  <c r="V12" s="1"/>
  <c r="Q12"/>
  <c r="R12" s="1"/>
  <c r="M12"/>
  <c r="N12" s="1"/>
  <c r="I12"/>
  <c r="J12" s="1"/>
  <c r="AD16"/>
  <c r="Y16"/>
  <c r="Z16" s="1"/>
  <c r="U16"/>
  <c r="V16" s="1"/>
  <c r="Q16"/>
  <c r="R16" s="1"/>
  <c r="M16"/>
  <c r="N16" s="1"/>
  <c r="I16"/>
  <c r="J16" s="1"/>
  <c r="AD11"/>
  <c r="Y11"/>
  <c r="Z11" s="1"/>
  <c r="U11"/>
  <c r="V11" s="1"/>
  <c r="Q11"/>
  <c r="R11" s="1"/>
  <c r="M11"/>
  <c r="N11" s="1"/>
  <c r="I11"/>
  <c r="J11" s="1"/>
  <c r="Y20"/>
  <c r="Z20" s="1"/>
  <c r="U20"/>
  <c r="V20" s="1"/>
  <c r="Q20"/>
  <c r="R20" s="1"/>
  <c r="M20"/>
  <c r="N20" s="1"/>
  <c r="I20"/>
  <c r="J20" s="1"/>
  <c r="AC8"/>
  <c r="AD8" s="1"/>
  <c r="Y8"/>
  <c r="Z8" s="1"/>
  <c r="U8"/>
  <c r="V8" s="1"/>
  <c r="Q8"/>
  <c r="R8" s="1"/>
  <c r="M8"/>
  <c r="N8" s="1"/>
  <c r="I8"/>
  <c r="J8" s="1"/>
  <c r="AD28" l="1"/>
  <c r="AD27"/>
  <c r="AD18"/>
  <c r="AD29"/>
  <c r="C29" s="1"/>
  <c r="AD23"/>
  <c r="C23" s="1"/>
  <c r="E31" s="1"/>
  <c r="AD30"/>
  <c r="C30" s="1"/>
  <c r="E44" s="1"/>
  <c r="AD24"/>
  <c r="C24" s="1"/>
  <c r="E45" s="1"/>
  <c r="AD17"/>
  <c r="C27"/>
  <c r="C33"/>
  <c r="C38"/>
  <c r="C41"/>
  <c r="E41" s="1"/>
  <c r="C43"/>
  <c r="AD15"/>
  <c r="C15" s="1"/>
  <c r="E15" s="1"/>
  <c r="AD20"/>
  <c r="C20" s="1"/>
  <c r="C35"/>
  <c r="C17"/>
  <c r="AD37"/>
  <c r="C37" s="1"/>
  <c r="C34"/>
  <c r="C21"/>
  <c r="C28"/>
  <c r="C40"/>
  <c r="C36"/>
  <c r="C39"/>
  <c r="C32"/>
  <c r="AD42"/>
  <c r="C42" s="1"/>
  <c r="C26"/>
  <c r="C31"/>
  <c r="AD22"/>
  <c r="C14"/>
  <c r="C16"/>
  <c r="E16" s="1"/>
  <c r="C10"/>
  <c r="C18"/>
  <c r="C8"/>
  <c r="E46" s="1"/>
  <c r="C11"/>
  <c r="C12"/>
  <c r="C13"/>
  <c r="C9"/>
  <c r="E14" s="1"/>
  <c r="C22"/>
  <c r="E28" s="1"/>
  <c r="E27" l="1"/>
  <c r="E8"/>
  <c r="E43"/>
  <c r="E38"/>
  <c r="E40"/>
  <c r="E35"/>
  <c r="E29"/>
  <c r="E13"/>
  <c r="AD25"/>
  <c r="C25" s="1"/>
  <c r="AD19"/>
  <c r="C19" s="1"/>
  <c r="E33"/>
  <c r="E21"/>
  <c r="E17"/>
  <c r="E10"/>
  <c r="E20"/>
  <c r="E39"/>
  <c r="E19"/>
  <c r="E22"/>
  <c r="E9"/>
  <c r="E23"/>
  <c r="E36"/>
  <c r="E42"/>
  <c r="E34"/>
  <c r="E26"/>
  <c r="E18"/>
  <c r="E37"/>
  <c r="E30"/>
  <c r="E24"/>
  <c r="E32"/>
  <c r="E25" l="1"/>
</calcChain>
</file>

<file path=xl/sharedStrings.xml><?xml version="1.0" encoding="utf-8"?>
<sst xmlns="http://schemas.openxmlformats.org/spreadsheetml/2006/main" count="129" uniqueCount="66">
  <si>
    <t>место в рейтинге</t>
  </si>
  <si>
    <t>Кол-во ту-ров</t>
  </si>
  <si>
    <t>Разряд</t>
  </si>
  <si>
    <t>Спортсмен</t>
  </si>
  <si>
    <t>Углич ЧО Золоторучье</t>
  </si>
  <si>
    <t>Ярославль 9-ая бол.</t>
  </si>
  <si>
    <t>Чемпионат Углича</t>
  </si>
  <si>
    <t>Кубок ЯО д.Орлово</t>
  </si>
  <si>
    <t>Чемпионат ЯО д.Орлово</t>
  </si>
  <si>
    <t>дата</t>
  </si>
  <si>
    <t>кол-во</t>
  </si>
  <si>
    <t>18-19.07.2015</t>
  </si>
  <si>
    <t>рейтинг</t>
  </si>
  <si>
    <t>участие</t>
  </si>
  <si>
    <t>22-23.08.2015</t>
  </si>
  <si>
    <t>16-17.07.16</t>
  </si>
  <si>
    <t>06-07.08.16</t>
  </si>
  <si>
    <t>Вес</t>
  </si>
  <si>
    <t>Место</t>
  </si>
  <si>
    <t>КМС</t>
  </si>
  <si>
    <t>Иванов Д.В.</t>
  </si>
  <si>
    <t>1р.</t>
  </si>
  <si>
    <t>Баранов Н.Н.</t>
  </si>
  <si>
    <t>Поз М.В.</t>
  </si>
  <si>
    <t>Науменко А.Э.</t>
  </si>
  <si>
    <t>Стребелев А.Б.</t>
  </si>
  <si>
    <t>Милевский А.А.</t>
  </si>
  <si>
    <t>Макаров-Кузьмин В.В.</t>
  </si>
  <si>
    <t>Блохин И.Г.</t>
  </si>
  <si>
    <t>Алсуфьев Д.А.</t>
  </si>
  <si>
    <t>Полухин А.И.</t>
  </si>
  <si>
    <t>Мохов Д.В.</t>
  </si>
  <si>
    <t>2р.</t>
  </si>
  <si>
    <t>Пивоваров И.П.</t>
  </si>
  <si>
    <t>Галашев А.Ю.</t>
  </si>
  <si>
    <t>Алексеев Н.В.</t>
  </si>
  <si>
    <t>???</t>
  </si>
  <si>
    <t>Кондратьев С.А.</t>
  </si>
  <si>
    <t>Цуканов А.Н.</t>
  </si>
  <si>
    <t>Сивохин В.В.</t>
  </si>
  <si>
    <t>Николаев С.В.</t>
  </si>
  <si>
    <t>Нечаев А.А.</t>
  </si>
  <si>
    <t>Зиняков В.</t>
  </si>
  <si>
    <t>Кошев А.Ю.</t>
  </si>
  <si>
    <t>3р.</t>
  </si>
  <si>
    <t>Галкин М.В.</t>
  </si>
  <si>
    <t>Филимонов А.А.</t>
  </si>
  <si>
    <t>Субботин А.Н.</t>
  </si>
  <si>
    <t>МС</t>
  </si>
  <si>
    <t>Константинов Г.А.</t>
  </si>
  <si>
    <t>Чернышков С.Ю.</t>
  </si>
  <si>
    <t>Буренин Р.С.</t>
  </si>
  <si>
    <t>Роботнов Д.К.</t>
  </si>
  <si>
    <t>Сумароков Б.Д.</t>
  </si>
  <si>
    <t>б/р</t>
  </si>
  <si>
    <t>Шумилов Е.В.</t>
  </si>
  <si>
    <t>Злогодух В.В.</t>
  </si>
  <si>
    <t>Брой Е.А.</t>
  </si>
  <si>
    <t>Королев А.В.</t>
  </si>
  <si>
    <t>Фунтов Д.Н.</t>
  </si>
  <si>
    <t>Поликарпов А.Е.</t>
  </si>
  <si>
    <t>Оборин А.Е.</t>
  </si>
  <si>
    <t>Сахаров А.В.</t>
  </si>
  <si>
    <t>Бычков С.Ю.</t>
  </si>
  <si>
    <t>Гурман Д.А.</t>
  </si>
  <si>
    <t>03-04.06.17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</si>
</sst>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dd/mm/yy;@"/>
    <numFmt numFmtId="166" formatCode="0.0000"/>
  </numFmts>
  <fonts count="4">
    <font>
      <sz val="9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0000"/>
        <bgColor rgb="FFCC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CC0000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0000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 shrinkToFit="1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textRotation="90"/>
    </xf>
    <xf numFmtId="0" fontId="2" fillId="0" borderId="0" xfId="0" applyFont="1" applyBorder="1"/>
    <xf numFmtId="0" fontId="2" fillId="0" borderId="0" xfId="0" applyFont="1" applyBorder="1" applyAlignment="1">
      <alignment wrapText="1" shrinkToFit="1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4" xfId="0" applyFont="1" applyFill="1" applyBorder="1" applyAlignment="1">
      <alignment horizontal="center" textRotation="90"/>
    </xf>
    <xf numFmtId="49" fontId="2" fillId="5" borderId="5" xfId="0" applyNumberFormat="1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 shrinkToFit="1"/>
    </xf>
    <xf numFmtId="164" fontId="2" fillId="5" borderId="5" xfId="0" applyNumberFormat="1" applyFont="1" applyFill="1" applyBorder="1" applyAlignment="1">
      <alignment horizontal="center" textRotation="90" wrapText="1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/>
    </xf>
    <xf numFmtId="14" fontId="2" fillId="6" borderId="10" xfId="0" applyNumberFormat="1" applyFont="1" applyFill="1" applyBorder="1" applyAlignment="1">
      <alignment horizontal="center"/>
    </xf>
    <xf numFmtId="166" fontId="2" fillId="6" borderId="9" xfId="0" applyNumberFormat="1" applyFont="1" applyFill="1" applyBorder="1" applyAlignment="1">
      <alignment horizontal="center" textRotation="90"/>
    </xf>
    <xf numFmtId="0" fontId="2" fillId="6" borderId="11" xfId="0" applyFont="1" applyFill="1" applyBorder="1" applyAlignment="1">
      <alignment horizontal="center" textRotation="90"/>
    </xf>
    <xf numFmtId="165" fontId="2" fillId="5" borderId="12" xfId="0" applyNumberFormat="1" applyFont="1" applyFill="1" applyBorder="1" applyAlignment="1">
      <alignment horizontal="center"/>
    </xf>
    <xf numFmtId="166" fontId="2" fillId="5" borderId="9" xfId="0" applyNumberFormat="1" applyFont="1" applyFill="1" applyBorder="1" applyAlignment="1">
      <alignment horizontal="center" textRotation="90"/>
    </xf>
    <xf numFmtId="0" fontId="2" fillId="5" borderId="11" xfId="0" applyFont="1" applyFill="1" applyBorder="1" applyAlignment="1">
      <alignment horizontal="center" textRotation="90"/>
    </xf>
    <xf numFmtId="165" fontId="2" fillId="5" borderId="12" xfId="0" applyNumberFormat="1" applyFont="1" applyFill="1" applyBorder="1" applyAlignment="1">
      <alignment horizontal="center" textRotation="90"/>
    </xf>
    <xf numFmtId="165" fontId="2" fillId="5" borderId="10" xfId="0" applyNumberFormat="1" applyFont="1" applyFill="1" applyBorder="1" applyAlignment="1">
      <alignment horizontal="center" textRotation="90"/>
    </xf>
    <xf numFmtId="0" fontId="2" fillId="5" borderId="16" xfId="0" applyFont="1" applyFill="1" applyBorder="1" applyAlignment="1">
      <alignment horizontal="center" textRotation="90"/>
    </xf>
    <xf numFmtId="49" fontId="2" fillId="5" borderId="17" xfId="0" applyNumberFormat="1" applyFont="1" applyFill="1" applyBorder="1" applyAlignment="1">
      <alignment horizontal="center" vertical="center" textRotation="90" wrapText="1"/>
    </xf>
    <xf numFmtId="0" fontId="2" fillId="5" borderId="17" xfId="0" applyFont="1" applyFill="1" applyBorder="1" applyAlignment="1">
      <alignment horizontal="center" vertical="center" textRotation="90" wrapText="1" shrinkToFit="1"/>
    </xf>
    <xf numFmtId="164" fontId="2" fillId="5" borderId="17" xfId="0" applyNumberFormat="1" applyFont="1" applyFill="1" applyBorder="1" applyAlignment="1">
      <alignment horizontal="center" textRotation="90" wrapText="1"/>
    </xf>
    <xf numFmtId="0" fontId="2" fillId="5" borderId="18" xfId="0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textRotation="90"/>
    </xf>
    <xf numFmtId="165" fontId="2" fillId="5" borderId="2" xfId="0" applyNumberFormat="1" applyFont="1" applyFill="1" applyBorder="1" applyAlignment="1">
      <alignment horizontal="center" textRotation="90"/>
    </xf>
    <xf numFmtId="166" fontId="2" fillId="6" borderId="1" xfId="0" applyNumberFormat="1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/>
    </xf>
    <xf numFmtId="166" fontId="2" fillId="5" borderId="1" xfId="0" applyNumberFormat="1" applyFont="1" applyFill="1" applyBorder="1" applyAlignment="1">
      <alignment horizontal="center" textRotation="90"/>
    </xf>
    <xf numFmtId="0" fontId="2" fillId="5" borderId="15" xfId="0" applyFont="1" applyFill="1" applyBorder="1" applyAlignment="1">
      <alignment horizontal="center" textRotation="90"/>
    </xf>
    <xf numFmtId="0" fontId="2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 wrapText="1" shrinkToFit="1"/>
    </xf>
    <xf numFmtId="166" fontId="2" fillId="4" borderId="13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wrapText="1" shrinkToFit="1"/>
    </xf>
    <xf numFmtId="166" fontId="2" fillId="4" borderId="9" xfId="0" applyNumberFormat="1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49" fontId="2" fillId="7" borderId="9" xfId="0" applyNumberFormat="1" applyFont="1" applyFill="1" applyBorder="1" applyAlignment="1">
      <alignment horizontal="center" wrapText="1" shrinkToFit="1"/>
    </xf>
    <xf numFmtId="166" fontId="2" fillId="7" borderId="9" xfId="0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6" fontId="2" fillId="8" borderId="9" xfId="0" applyNumberFormat="1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49" fontId="2" fillId="10" borderId="9" xfId="0" applyNumberFormat="1" applyFont="1" applyFill="1" applyBorder="1" applyAlignment="1">
      <alignment horizontal="center" wrapText="1" shrinkToFit="1"/>
    </xf>
    <xf numFmtId="166" fontId="2" fillId="10" borderId="9" xfId="0" applyNumberFormat="1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166" fontId="2" fillId="11" borderId="9" xfId="0" applyNumberFormat="1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49" fontId="2" fillId="12" borderId="9" xfId="0" applyNumberFormat="1" applyFont="1" applyFill="1" applyBorder="1" applyAlignment="1">
      <alignment horizontal="center" wrapText="1" shrinkToFit="1"/>
    </xf>
    <xf numFmtId="166" fontId="2" fillId="12" borderId="9" xfId="0" applyNumberFormat="1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166" fontId="2" fillId="13" borderId="9" xfId="0" applyNumberFormat="1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166" fontId="2" fillId="14" borderId="9" xfId="0" applyNumberFormat="1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166" fontId="2" fillId="15" borderId="9" xfId="0" applyNumberFormat="1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4" borderId="13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12" borderId="9" xfId="0" applyFont="1" applyFill="1" applyBorder="1" applyAlignment="1">
      <alignment horizontal="left"/>
    </xf>
    <xf numFmtId="0" fontId="3" fillId="16" borderId="1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E51"/>
  <sheetViews>
    <sheetView tabSelected="1" zoomScale="85" zoomScaleNormal="85" workbookViewId="0">
      <pane xSplit="5" topLeftCell="F1" activePane="topRight" state="frozen"/>
      <selection pane="topRight" activeCell="I12" sqref="I12"/>
    </sheetView>
  </sheetViews>
  <sheetFormatPr defaultRowHeight="16.5"/>
  <cols>
    <col min="1" max="1" width="2.796875" style="1" customWidth="1"/>
    <col min="2" max="2" width="7" style="1" customWidth="1"/>
    <col min="3" max="3" width="8.19921875" style="1" customWidth="1"/>
    <col min="4" max="4" width="7.3984375" style="2" customWidth="1"/>
    <col min="5" max="5" width="9" style="3" bestFit="1" customWidth="1"/>
    <col min="6" max="6" width="25.3984375" style="1" customWidth="1"/>
    <col min="7" max="8" width="6.59765625" style="1" bestFit="1" customWidth="1"/>
    <col min="9" max="9" width="9" style="8" bestFit="1" customWidth="1"/>
    <col min="10" max="10" width="8" style="1" customWidth="1"/>
    <col min="11" max="12" width="6.59765625" style="1" bestFit="1" customWidth="1"/>
    <col min="13" max="13" width="9" style="8" bestFit="1" customWidth="1"/>
    <col min="14" max="14" width="8" style="1" customWidth="1"/>
    <col min="15" max="16" width="6.59765625" style="1" bestFit="1" customWidth="1"/>
    <col min="17" max="17" width="9" style="8" bestFit="1" customWidth="1"/>
    <col min="18" max="18" width="8" style="1" bestFit="1" customWidth="1"/>
    <col min="19" max="20" width="6.59765625" style="1" bestFit="1" customWidth="1"/>
    <col min="21" max="21" width="9" style="8" bestFit="1" customWidth="1"/>
    <col min="22" max="22" width="8" style="1" bestFit="1" customWidth="1"/>
    <col min="23" max="24" width="6.59765625" style="1" bestFit="1" customWidth="1"/>
    <col min="25" max="25" width="9" style="8" bestFit="1" customWidth="1"/>
    <col min="26" max="26" width="8" style="1" bestFit="1" customWidth="1"/>
    <col min="27" max="28" width="6.59765625" style="1" bestFit="1" customWidth="1"/>
    <col min="29" max="29" width="9" style="8" bestFit="1" customWidth="1"/>
    <col min="30" max="30" width="6.59765625" style="1" bestFit="1" customWidth="1"/>
    <col min="31" max="1019" width="9.59765625" style="1" customWidth="1"/>
    <col min="1020" max="1023" width="9.59765625" customWidth="1"/>
  </cols>
  <sheetData>
    <row r="1" spans="1:1019" ht="17.25" customHeight="1" thickBot="1">
      <c r="B1" s="4"/>
      <c r="C1" s="5"/>
      <c r="D1" s="6"/>
      <c r="E1" s="7"/>
      <c r="F1" s="5"/>
      <c r="G1" s="82">
        <v>1</v>
      </c>
      <c r="H1" s="82"/>
      <c r="I1" s="82"/>
      <c r="J1" s="82"/>
      <c r="K1" s="83">
        <v>2</v>
      </c>
      <c r="L1" s="83"/>
      <c r="M1" s="83"/>
      <c r="N1" s="83"/>
      <c r="O1" s="84">
        <v>3</v>
      </c>
      <c r="P1" s="84"/>
      <c r="Q1" s="84"/>
      <c r="R1" s="84"/>
      <c r="S1" s="84">
        <v>4</v>
      </c>
      <c r="T1" s="84"/>
      <c r="U1" s="84"/>
      <c r="V1" s="84"/>
      <c r="W1" s="84">
        <v>5</v>
      </c>
      <c r="X1" s="84"/>
      <c r="Y1" s="84"/>
      <c r="Z1" s="84"/>
      <c r="AA1" s="84">
        <v>6</v>
      </c>
      <c r="AB1" s="84"/>
      <c r="AC1" s="84"/>
      <c r="AD1" s="84"/>
    </row>
    <row r="2" spans="1:1019" ht="15.75" customHeight="1" thickBot="1">
      <c r="B2" s="16" t="s">
        <v>0</v>
      </c>
      <c r="C2" s="17" t="s">
        <v>1</v>
      </c>
      <c r="D2" s="18" t="s">
        <v>2</v>
      </c>
      <c r="E2" s="19"/>
      <c r="F2" s="20" t="s">
        <v>3</v>
      </c>
      <c r="G2" s="21" t="s">
        <v>4</v>
      </c>
      <c r="H2" s="22"/>
      <c r="I2" s="22"/>
      <c r="J2" s="22"/>
      <c r="K2" s="21" t="s">
        <v>5</v>
      </c>
      <c r="L2" s="21"/>
      <c r="M2" s="21"/>
      <c r="N2" s="21"/>
      <c r="O2" s="21" t="s">
        <v>6</v>
      </c>
      <c r="P2" s="21"/>
      <c r="Q2" s="21"/>
      <c r="R2" s="21"/>
      <c r="S2" s="21" t="s">
        <v>7</v>
      </c>
      <c r="T2" s="21"/>
      <c r="U2" s="21"/>
      <c r="V2" s="21"/>
      <c r="W2" s="21" t="s">
        <v>8</v>
      </c>
      <c r="X2" s="21"/>
      <c r="Y2" s="21"/>
      <c r="Z2" s="21"/>
      <c r="AA2" s="21" t="s">
        <v>7</v>
      </c>
      <c r="AB2" s="21"/>
      <c r="AC2" s="21"/>
      <c r="AD2" s="21"/>
    </row>
    <row r="3" spans="1:1019" ht="15.75" customHeight="1" thickBot="1">
      <c r="B3" s="16"/>
      <c r="C3" s="17"/>
      <c r="D3" s="18"/>
      <c r="E3" s="19"/>
      <c r="F3" s="20"/>
      <c r="G3" s="23" t="s">
        <v>9</v>
      </c>
      <c r="H3" s="24"/>
      <c r="I3" s="25" t="s">
        <v>10</v>
      </c>
      <c r="J3" s="25"/>
      <c r="K3" s="26" t="s">
        <v>9</v>
      </c>
      <c r="L3" s="26"/>
      <c r="M3" s="27" t="s">
        <v>10</v>
      </c>
      <c r="N3" s="27"/>
      <c r="O3" s="26" t="s">
        <v>9</v>
      </c>
      <c r="P3" s="26"/>
      <c r="Q3" s="27" t="s">
        <v>10</v>
      </c>
      <c r="R3" s="27"/>
      <c r="S3" s="26" t="s">
        <v>9</v>
      </c>
      <c r="T3" s="26"/>
      <c r="U3" s="27" t="s">
        <v>10</v>
      </c>
      <c r="V3" s="27"/>
      <c r="W3" s="26" t="s">
        <v>9</v>
      </c>
      <c r="X3" s="26"/>
      <c r="Y3" s="27" t="s">
        <v>10</v>
      </c>
      <c r="Z3" s="27"/>
      <c r="AA3" s="26" t="s">
        <v>9</v>
      </c>
      <c r="AB3" s="26"/>
      <c r="AC3" s="27" t="s">
        <v>10</v>
      </c>
      <c r="AD3" s="27"/>
    </row>
    <row r="4" spans="1:1019" ht="17.25" thickBot="1">
      <c r="B4" s="16"/>
      <c r="C4" s="17"/>
      <c r="D4" s="18"/>
      <c r="E4" s="19"/>
      <c r="F4" s="20"/>
      <c r="G4" s="23"/>
      <c r="H4" s="24"/>
      <c r="I4" s="25">
        <v>53</v>
      </c>
      <c r="J4" s="25"/>
      <c r="K4" s="26"/>
      <c r="L4" s="26"/>
      <c r="M4" s="27">
        <v>42</v>
      </c>
      <c r="N4" s="27"/>
      <c r="O4" s="26"/>
      <c r="P4" s="26"/>
      <c r="Q4" s="27">
        <v>44</v>
      </c>
      <c r="R4" s="27"/>
      <c r="S4" s="26"/>
      <c r="T4" s="26"/>
      <c r="U4" s="27">
        <v>56</v>
      </c>
      <c r="V4" s="27"/>
      <c r="W4" s="26"/>
      <c r="X4" s="26"/>
      <c r="Y4" s="27">
        <v>48</v>
      </c>
      <c r="Z4" s="27"/>
      <c r="AA4" s="26"/>
      <c r="AB4" s="26"/>
      <c r="AC4" s="27">
        <v>60</v>
      </c>
      <c r="AD4" s="27"/>
    </row>
    <row r="5" spans="1:1019" ht="15.75" customHeight="1" thickBot="1">
      <c r="B5" s="16"/>
      <c r="C5" s="17"/>
      <c r="D5" s="18"/>
      <c r="E5" s="19"/>
      <c r="F5" s="20"/>
      <c r="G5" s="28" t="s">
        <v>11</v>
      </c>
      <c r="H5" s="29"/>
      <c r="I5" s="30" t="s">
        <v>12</v>
      </c>
      <c r="J5" s="31" t="s">
        <v>13</v>
      </c>
      <c r="K5" s="32" t="s">
        <v>14</v>
      </c>
      <c r="L5" s="32"/>
      <c r="M5" s="33" t="s">
        <v>12</v>
      </c>
      <c r="N5" s="34" t="s">
        <v>13</v>
      </c>
      <c r="O5" s="32">
        <v>42631</v>
      </c>
      <c r="P5" s="32"/>
      <c r="Q5" s="33" t="s">
        <v>12</v>
      </c>
      <c r="R5" s="34" t="s">
        <v>13</v>
      </c>
      <c r="S5" s="32" t="s">
        <v>15</v>
      </c>
      <c r="T5" s="32"/>
      <c r="U5" s="33" t="s">
        <v>12</v>
      </c>
      <c r="V5" s="34" t="s">
        <v>13</v>
      </c>
      <c r="W5" s="32" t="s">
        <v>16</v>
      </c>
      <c r="X5" s="32"/>
      <c r="Y5" s="33" t="s">
        <v>12</v>
      </c>
      <c r="Z5" s="34" t="s">
        <v>13</v>
      </c>
      <c r="AA5" s="32" t="s">
        <v>65</v>
      </c>
      <c r="AB5" s="32"/>
      <c r="AC5" s="33" t="s">
        <v>12</v>
      </c>
      <c r="AD5" s="34" t="s">
        <v>13</v>
      </c>
    </row>
    <row r="6" spans="1:1019" ht="16.5" customHeight="1" thickBot="1">
      <c r="B6" s="16"/>
      <c r="C6" s="17"/>
      <c r="D6" s="18"/>
      <c r="E6" s="19"/>
      <c r="F6" s="20"/>
      <c r="G6" s="35" t="s">
        <v>17</v>
      </c>
      <c r="H6" s="36" t="s">
        <v>18</v>
      </c>
      <c r="I6" s="30"/>
      <c r="J6" s="31"/>
      <c r="K6" s="35" t="s">
        <v>17</v>
      </c>
      <c r="L6" s="36" t="s">
        <v>18</v>
      </c>
      <c r="M6" s="33"/>
      <c r="N6" s="34"/>
      <c r="O6" s="35" t="s">
        <v>17</v>
      </c>
      <c r="P6" s="36" t="s">
        <v>18</v>
      </c>
      <c r="Q6" s="33"/>
      <c r="R6" s="34"/>
      <c r="S6" s="35" t="s">
        <v>17</v>
      </c>
      <c r="T6" s="36" t="s">
        <v>18</v>
      </c>
      <c r="U6" s="33"/>
      <c r="V6" s="34"/>
      <c r="W6" s="35" t="s">
        <v>17</v>
      </c>
      <c r="X6" s="36" t="s">
        <v>18</v>
      </c>
      <c r="Y6" s="33"/>
      <c r="Z6" s="34"/>
      <c r="AA6" s="35" t="s">
        <v>17</v>
      </c>
      <c r="AB6" s="36" t="s">
        <v>18</v>
      </c>
      <c r="AC6" s="33"/>
      <c r="AD6" s="34"/>
    </row>
    <row r="7" spans="1:1019" ht="17.25" thickBot="1">
      <c r="B7" s="37"/>
      <c r="C7" s="38"/>
      <c r="D7" s="39"/>
      <c r="E7" s="40"/>
      <c r="F7" s="41"/>
      <c r="G7" s="42"/>
      <c r="H7" s="43"/>
      <c r="I7" s="44"/>
      <c r="J7" s="45"/>
      <c r="K7" s="42"/>
      <c r="L7" s="43"/>
      <c r="M7" s="46"/>
      <c r="N7" s="47"/>
      <c r="O7" s="42"/>
      <c r="P7" s="43"/>
      <c r="Q7" s="46"/>
      <c r="R7" s="47"/>
      <c r="S7" s="42"/>
      <c r="T7" s="43"/>
      <c r="U7" s="46"/>
      <c r="V7" s="47"/>
      <c r="W7" s="42"/>
      <c r="X7" s="43"/>
      <c r="Y7" s="46"/>
      <c r="Z7" s="47"/>
      <c r="AA7" s="42"/>
      <c r="AB7" s="43"/>
      <c r="AC7" s="46"/>
      <c r="AD7" s="47"/>
    </row>
    <row r="8" spans="1:1019" s="10" customFormat="1" ht="15.95" customHeight="1">
      <c r="A8" s="9"/>
      <c r="B8" s="48">
        <v>1</v>
      </c>
      <c r="C8" s="48">
        <f>N8+AD8+J8+R8+V8+Z8</f>
        <v>6</v>
      </c>
      <c r="D8" s="49" t="s">
        <v>19</v>
      </c>
      <c r="E8" s="50">
        <f>SUM(M8,I8,Q8,Y8,U8,AC8)/C8</f>
        <v>0.32389307495439573</v>
      </c>
      <c r="F8" s="77" t="s">
        <v>20</v>
      </c>
      <c r="G8" s="48"/>
      <c r="H8" s="48">
        <v>21</v>
      </c>
      <c r="I8" s="50">
        <f>H8/$I$4</f>
        <v>0.39622641509433965</v>
      </c>
      <c r="J8" s="48">
        <f>IF(I8&lt;&gt;0,1,0)</f>
        <v>1</v>
      </c>
      <c r="K8" s="48"/>
      <c r="L8" s="48">
        <v>1</v>
      </c>
      <c r="M8" s="50">
        <f>L8/$M$4</f>
        <v>2.3809523809523808E-2</v>
      </c>
      <c r="N8" s="48">
        <f>IF(M8&lt;&gt;0,1,0)</f>
        <v>1</v>
      </c>
      <c r="O8" s="74"/>
      <c r="P8" s="11">
        <v>45</v>
      </c>
      <c r="Q8" s="12">
        <f>P8/$Q$4</f>
        <v>1.0227272727272727</v>
      </c>
      <c r="R8" s="11">
        <f>IF(Q8&lt;&gt;0,1,0)</f>
        <v>1</v>
      </c>
      <c r="S8" s="48"/>
      <c r="T8" s="48">
        <v>4</v>
      </c>
      <c r="U8" s="50">
        <f>T8/$U$4</f>
        <v>7.1428571428571425E-2</v>
      </c>
      <c r="V8" s="48">
        <f>IF(U8&lt;&gt;0,1,0)</f>
        <v>1</v>
      </c>
      <c r="W8" s="48"/>
      <c r="X8" s="48">
        <v>3</v>
      </c>
      <c r="Y8" s="50">
        <f>X8/$Y$4</f>
        <v>6.25E-2</v>
      </c>
      <c r="Z8" s="48">
        <f>IF(Y8&lt;&gt;0,1,0)</f>
        <v>1</v>
      </c>
      <c r="AA8" s="48"/>
      <c r="AB8" s="48">
        <v>22</v>
      </c>
      <c r="AC8" s="50">
        <f>AB8/AC4</f>
        <v>0.36666666666666664</v>
      </c>
      <c r="AD8" s="48">
        <f>IF(AC8&lt;&gt;0,1,0)</f>
        <v>1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</row>
    <row r="9" spans="1:1019" s="10" customFormat="1" ht="15.95" customHeight="1">
      <c r="A9" s="9"/>
      <c r="B9" s="51">
        <v>2</v>
      </c>
      <c r="C9" s="51">
        <f>N9+AD9+J9+R9+V9+Z9</f>
        <v>6</v>
      </c>
      <c r="D9" s="52" t="s">
        <v>19</v>
      </c>
      <c r="E9" s="53">
        <f>SUM(M9,I9,Q9,Y9,U9,AC9)/C9</f>
        <v>0.34064159111328923</v>
      </c>
      <c r="F9" s="78" t="s">
        <v>29</v>
      </c>
      <c r="G9" s="51"/>
      <c r="H9" s="51">
        <v>27</v>
      </c>
      <c r="I9" s="53">
        <f>H9/$I$4</f>
        <v>0.50943396226415094</v>
      </c>
      <c r="J9" s="51">
        <f>IF(I9&lt;&gt;0,1,0)</f>
        <v>1</v>
      </c>
      <c r="K9" s="51"/>
      <c r="L9" s="51">
        <v>11</v>
      </c>
      <c r="M9" s="53">
        <f>L9/$M$4</f>
        <v>0.26190476190476192</v>
      </c>
      <c r="N9" s="51">
        <f>IF(M9&lt;&gt;0,1,0)</f>
        <v>1</v>
      </c>
      <c r="O9" s="51"/>
      <c r="P9" s="51">
        <v>10</v>
      </c>
      <c r="Q9" s="53">
        <f>P9/$Q$4</f>
        <v>0.22727272727272727</v>
      </c>
      <c r="R9" s="51">
        <f>IF(Q9&lt;&gt;0,1,0)</f>
        <v>1</v>
      </c>
      <c r="S9" s="51"/>
      <c r="T9" s="51">
        <v>24</v>
      </c>
      <c r="U9" s="53">
        <f>T9/$U$4</f>
        <v>0.42857142857142855</v>
      </c>
      <c r="V9" s="51">
        <f>IF(U9&lt;&gt;0,1,0)</f>
        <v>1</v>
      </c>
      <c r="W9" s="51"/>
      <c r="X9" s="51">
        <v>8</v>
      </c>
      <c r="Y9" s="53">
        <f>X9/$Y$4</f>
        <v>0.16666666666666666</v>
      </c>
      <c r="Z9" s="51">
        <f>IF(Y9&lt;&gt;0,1,0)</f>
        <v>1</v>
      </c>
      <c r="AA9" s="51"/>
      <c r="AB9" s="51">
        <v>27</v>
      </c>
      <c r="AC9" s="53">
        <f>AB9/AC4</f>
        <v>0.45</v>
      </c>
      <c r="AD9" s="51">
        <f>IF(AC9&lt;&gt;0,1,0)</f>
        <v>1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</row>
    <row r="10" spans="1:1019" s="10" customFormat="1" ht="15.95" customHeight="1">
      <c r="A10" s="9"/>
      <c r="B10" s="51">
        <v>3</v>
      </c>
      <c r="C10" s="51">
        <f>N10+AD10+J10+R10+V10+Z10</f>
        <v>6</v>
      </c>
      <c r="D10" s="52" t="s">
        <v>21</v>
      </c>
      <c r="E10" s="53">
        <f>SUM(M10,I10,Q10,Y10,U10,AC10)/C10</f>
        <v>0.34725608510985867</v>
      </c>
      <c r="F10" s="78" t="s">
        <v>26</v>
      </c>
      <c r="G10" s="51"/>
      <c r="H10" s="51">
        <v>7</v>
      </c>
      <c r="I10" s="53">
        <f>H10/$I$4</f>
        <v>0.13207547169811321</v>
      </c>
      <c r="J10" s="51">
        <f>IF(I10&lt;&gt;0,1,0)</f>
        <v>1</v>
      </c>
      <c r="K10" s="51"/>
      <c r="L10" s="51">
        <v>7</v>
      </c>
      <c r="M10" s="53">
        <f>L10/$M$4</f>
        <v>0.16666666666666666</v>
      </c>
      <c r="N10" s="51">
        <f>IF(M10&lt;&gt;0,1,0)</f>
        <v>1</v>
      </c>
      <c r="O10" s="51"/>
      <c r="P10" s="51">
        <v>30</v>
      </c>
      <c r="Q10" s="53">
        <f>P10/$Q$4</f>
        <v>0.68181818181818177</v>
      </c>
      <c r="R10" s="51">
        <f>IF(Q10&lt;&gt;0,1,0)</f>
        <v>1</v>
      </c>
      <c r="S10" s="51"/>
      <c r="T10" s="51">
        <v>6</v>
      </c>
      <c r="U10" s="53">
        <f>T10/$U$4</f>
        <v>0.10714285714285714</v>
      </c>
      <c r="V10" s="51">
        <f>IF(U10&lt;&gt;0,1,0)</f>
        <v>1</v>
      </c>
      <c r="W10" s="51"/>
      <c r="X10" s="51">
        <v>27</v>
      </c>
      <c r="Y10" s="53">
        <f>X10/$Y$4</f>
        <v>0.5625</v>
      </c>
      <c r="Z10" s="51">
        <f>IF(Y10&lt;&gt;0,1,0)</f>
        <v>1</v>
      </c>
      <c r="AA10" s="51"/>
      <c r="AB10" s="51">
        <v>26</v>
      </c>
      <c r="AC10" s="53">
        <f>AB10/AC4</f>
        <v>0.43333333333333335</v>
      </c>
      <c r="AD10" s="51">
        <f>IF(AC10&lt;&gt;0,1,0)</f>
        <v>1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</row>
    <row r="11" spans="1:1019" s="10" customFormat="1" ht="15.95" customHeight="1">
      <c r="A11" s="9"/>
      <c r="B11" s="51">
        <v>4</v>
      </c>
      <c r="C11" s="51">
        <f>N11+AD11+J11+R11+V11+Z11</f>
        <v>6</v>
      </c>
      <c r="D11" s="52" t="s">
        <v>19</v>
      </c>
      <c r="E11" s="53">
        <f>SUM(M11,I11,Q11,Y11,U11,AC11)/C11</f>
        <v>0.36248979008412974</v>
      </c>
      <c r="F11" s="78" t="s">
        <v>23</v>
      </c>
      <c r="G11" s="51"/>
      <c r="H11" s="51">
        <v>16</v>
      </c>
      <c r="I11" s="53">
        <f>H11/$I$4</f>
        <v>0.30188679245283018</v>
      </c>
      <c r="J11" s="51">
        <f>IF(I11&lt;&gt;0,1,0)</f>
        <v>1</v>
      </c>
      <c r="K11" s="51"/>
      <c r="L11" s="51">
        <v>3</v>
      </c>
      <c r="M11" s="53">
        <f>L11/$M$4</f>
        <v>7.1428571428571425E-2</v>
      </c>
      <c r="N11" s="51">
        <f>IF(M11&lt;&gt;0,1,0)</f>
        <v>1</v>
      </c>
      <c r="O11" s="51"/>
      <c r="P11" s="51">
        <v>4</v>
      </c>
      <c r="Q11" s="53">
        <f>P11/$Q$4</f>
        <v>9.0909090909090912E-2</v>
      </c>
      <c r="R11" s="51">
        <f>IF(Q11&lt;&gt;0,1,0)</f>
        <v>1</v>
      </c>
      <c r="S11" s="51"/>
      <c r="T11" s="51">
        <v>30</v>
      </c>
      <c r="U11" s="53">
        <f>T11/$U$4</f>
        <v>0.5357142857142857</v>
      </c>
      <c r="V11" s="51">
        <f>IF(U11&lt;&gt;0,1,0)</f>
        <v>1</v>
      </c>
      <c r="W11" s="51"/>
      <c r="X11" s="51">
        <v>18</v>
      </c>
      <c r="Y11" s="53">
        <f>X11/$Y$4</f>
        <v>0.375</v>
      </c>
      <c r="Z11" s="51">
        <f>IF(Y11&lt;&gt;0,1,0)</f>
        <v>1</v>
      </c>
      <c r="AA11" s="51"/>
      <c r="AB11" s="51">
        <v>48</v>
      </c>
      <c r="AC11" s="53">
        <f>AB11/AC4</f>
        <v>0.8</v>
      </c>
      <c r="AD11" s="51">
        <f>IF(AC11&lt;&gt;0,1,0)</f>
        <v>1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</row>
    <row r="12" spans="1:1019" s="10" customFormat="1" ht="15.95" customHeight="1">
      <c r="A12" s="9"/>
      <c r="B12" s="51">
        <v>5</v>
      </c>
      <c r="C12" s="51">
        <f>N12+AD12+J12+R12+V12+Z12</f>
        <v>6</v>
      </c>
      <c r="D12" s="52" t="s">
        <v>21</v>
      </c>
      <c r="E12" s="53">
        <f>SUM(M12,I12,Q12,Y12,U12,AC12)/C12</f>
        <v>0.3827146124315936</v>
      </c>
      <c r="F12" s="78" t="s">
        <v>25</v>
      </c>
      <c r="G12" s="51"/>
      <c r="H12" s="51">
        <v>5</v>
      </c>
      <c r="I12" s="53">
        <f>H12/$I$4</f>
        <v>9.4339622641509441E-2</v>
      </c>
      <c r="J12" s="51">
        <f>IF(I12&lt;&gt;0,1,0)</f>
        <v>1</v>
      </c>
      <c r="K12" s="51"/>
      <c r="L12" s="51">
        <v>12</v>
      </c>
      <c r="M12" s="53">
        <f>L12/$M$4</f>
        <v>0.2857142857142857</v>
      </c>
      <c r="N12" s="51">
        <f>IF(M12&lt;&gt;0,1,0)</f>
        <v>1</v>
      </c>
      <c r="O12" s="51"/>
      <c r="P12" s="51">
        <v>7</v>
      </c>
      <c r="Q12" s="53">
        <f>P12/$Q$4</f>
        <v>0.15909090909090909</v>
      </c>
      <c r="R12" s="51">
        <f>IF(Q12&lt;&gt;0,1,0)</f>
        <v>1</v>
      </c>
      <c r="S12" s="51"/>
      <c r="T12" s="51">
        <v>13</v>
      </c>
      <c r="U12" s="53">
        <f>T12/$U$4</f>
        <v>0.23214285714285715</v>
      </c>
      <c r="V12" s="51">
        <f>IF(U12&lt;&gt;0,1,0)</f>
        <v>1</v>
      </c>
      <c r="W12" s="51"/>
      <c r="X12" s="51">
        <v>38</v>
      </c>
      <c r="Y12" s="53">
        <f>X12/$Y$4</f>
        <v>0.79166666666666663</v>
      </c>
      <c r="Z12" s="51">
        <f>IF(Y12&lt;&gt;0,1,0)</f>
        <v>1</v>
      </c>
      <c r="AA12" s="51"/>
      <c r="AB12" s="51">
        <v>44</v>
      </c>
      <c r="AC12" s="53">
        <f>AB12/AC4</f>
        <v>0.73333333333333328</v>
      </c>
      <c r="AD12" s="51">
        <f>IF(AC12&lt;&gt;0,1,0)</f>
        <v>1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</row>
    <row r="13" spans="1:1019" s="10" customFormat="1" ht="15.95" customHeight="1">
      <c r="A13" s="9"/>
      <c r="B13" s="51">
        <v>6</v>
      </c>
      <c r="C13" s="51">
        <f>N13+AD13+J13+R13+V13+Z13</f>
        <v>6</v>
      </c>
      <c r="D13" s="52" t="s">
        <v>21</v>
      </c>
      <c r="E13" s="53">
        <f>SUM(M13,I13,Q13,Y13,U13,AC13)/C13</f>
        <v>0.41392547442075744</v>
      </c>
      <c r="F13" s="78" t="s">
        <v>27</v>
      </c>
      <c r="G13" s="51"/>
      <c r="H13" s="51">
        <v>31</v>
      </c>
      <c r="I13" s="53">
        <f>H13/$I$4</f>
        <v>0.58490566037735847</v>
      </c>
      <c r="J13" s="51">
        <f>IF(I13&lt;&gt;0,1,0)</f>
        <v>1</v>
      </c>
      <c r="K13" s="51"/>
      <c r="L13" s="51">
        <v>5</v>
      </c>
      <c r="M13" s="53">
        <f>L13/$M$4</f>
        <v>0.11904761904761904</v>
      </c>
      <c r="N13" s="51">
        <f>IF(M13&lt;&gt;0,1,0)</f>
        <v>1</v>
      </c>
      <c r="O13" s="51"/>
      <c r="P13" s="51">
        <v>15</v>
      </c>
      <c r="Q13" s="53">
        <f>P13/$Q$4</f>
        <v>0.34090909090909088</v>
      </c>
      <c r="R13" s="51">
        <f>IF(Q13&lt;&gt;0,1,0)</f>
        <v>1</v>
      </c>
      <c r="S13" s="51"/>
      <c r="T13" s="51">
        <v>22</v>
      </c>
      <c r="U13" s="53">
        <f>T13/$U$4</f>
        <v>0.39285714285714285</v>
      </c>
      <c r="V13" s="51">
        <f>IF(U13&lt;&gt;0,1,0)</f>
        <v>1</v>
      </c>
      <c r="W13" s="51"/>
      <c r="X13" s="51">
        <v>19</v>
      </c>
      <c r="Y13" s="53">
        <f>X13/$Y$4</f>
        <v>0.39583333333333331</v>
      </c>
      <c r="Z13" s="51">
        <f>IF(Y13&lt;&gt;0,1,0)</f>
        <v>1</v>
      </c>
      <c r="AA13" s="51"/>
      <c r="AB13" s="51">
        <v>39</v>
      </c>
      <c r="AC13" s="53">
        <f>AB13/AC4</f>
        <v>0.65</v>
      </c>
      <c r="AD13" s="51">
        <f>IF(AC13&lt;&gt;0,1,0)</f>
        <v>1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</row>
    <row r="14" spans="1:1019" s="10" customFormat="1" ht="15.95" customHeight="1">
      <c r="A14" s="9"/>
      <c r="B14" s="51">
        <v>7</v>
      </c>
      <c r="C14" s="51">
        <f>N14+AD14+J14+R14+V14+Z14</f>
        <v>6</v>
      </c>
      <c r="D14" s="52" t="s">
        <v>19</v>
      </c>
      <c r="E14" s="53">
        <f>SUM(M14,I14,Q14,Y14,U14,AC14)/C14</f>
        <v>0.42627232568270296</v>
      </c>
      <c r="F14" s="78" t="s">
        <v>30</v>
      </c>
      <c r="G14" s="51"/>
      <c r="H14" s="51">
        <v>6</v>
      </c>
      <c r="I14" s="53">
        <f>H14/$I$4</f>
        <v>0.11320754716981132</v>
      </c>
      <c r="J14" s="51">
        <f>IF(I14&lt;&gt;0,1,0)</f>
        <v>1</v>
      </c>
      <c r="K14" s="72"/>
      <c r="L14" s="13">
        <v>43</v>
      </c>
      <c r="M14" s="14">
        <f>L14/$M$4</f>
        <v>1.0238095238095237</v>
      </c>
      <c r="N14" s="13">
        <f>IF(M14&lt;&gt;0,1,0)</f>
        <v>1</v>
      </c>
      <c r="O14" s="51"/>
      <c r="P14" s="51">
        <v>20</v>
      </c>
      <c r="Q14" s="53">
        <f>P14/$Q$4</f>
        <v>0.45454545454545453</v>
      </c>
      <c r="R14" s="51">
        <f>IF(Q14&lt;&gt;0,1,0)</f>
        <v>1</v>
      </c>
      <c r="S14" s="51"/>
      <c r="T14" s="51">
        <v>3</v>
      </c>
      <c r="U14" s="53">
        <f>T14/$U$4</f>
        <v>5.3571428571428568E-2</v>
      </c>
      <c r="V14" s="51">
        <f>IF(U14&lt;&gt;0,1,0)</f>
        <v>1</v>
      </c>
      <c r="W14" s="51"/>
      <c r="X14" s="51">
        <v>35</v>
      </c>
      <c r="Y14" s="53">
        <f>X14/$Y$4</f>
        <v>0.72916666666666663</v>
      </c>
      <c r="Z14" s="51">
        <f>IF(Y14&lt;&gt;0,1,0)</f>
        <v>1</v>
      </c>
      <c r="AA14" s="51"/>
      <c r="AB14" s="51">
        <v>11</v>
      </c>
      <c r="AC14" s="53">
        <f>AB14/AC4</f>
        <v>0.18333333333333332</v>
      </c>
      <c r="AD14" s="51">
        <f>IF(AC14&lt;&gt;0,1,0)</f>
        <v>1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</row>
    <row r="15" spans="1:1019" s="10" customFormat="1" ht="15.95" customHeight="1">
      <c r="A15" s="9"/>
      <c r="B15" s="51">
        <v>8</v>
      </c>
      <c r="C15" s="51">
        <f>N15+AD15+J15+R15+V15+Z15</f>
        <v>6</v>
      </c>
      <c r="D15" s="52" t="s">
        <v>32</v>
      </c>
      <c r="E15" s="53">
        <f>SUM(M15,I15,Q15,Y15,U15,AC15)/C15</f>
        <v>0.43717107054371201</v>
      </c>
      <c r="F15" s="78" t="s">
        <v>34</v>
      </c>
      <c r="G15" s="51"/>
      <c r="H15" s="51">
        <v>42</v>
      </c>
      <c r="I15" s="53">
        <f>H15/$I$4</f>
        <v>0.79245283018867929</v>
      </c>
      <c r="J15" s="51">
        <f>IF(I15&lt;&gt;0,1,0)</f>
        <v>1</v>
      </c>
      <c r="K15" s="51"/>
      <c r="L15" s="51">
        <v>14</v>
      </c>
      <c r="M15" s="53">
        <f>L15/$M$4</f>
        <v>0.33333333333333331</v>
      </c>
      <c r="N15" s="51">
        <f>IF(M15&lt;&gt;0,1,0)</f>
        <v>1</v>
      </c>
      <c r="O15" s="51"/>
      <c r="P15" s="51">
        <v>24</v>
      </c>
      <c r="Q15" s="53">
        <f>P15/$Q$4</f>
        <v>0.54545454545454541</v>
      </c>
      <c r="R15" s="51">
        <f>IF(Q15&lt;&gt;0,1,0)</f>
        <v>1</v>
      </c>
      <c r="S15" s="51"/>
      <c r="T15" s="51">
        <v>26</v>
      </c>
      <c r="U15" s="53">
        <f>T15/$U$4</f>
        <v>0.4642857142857143</v>
      </c>
      <c r="V15" s="51">
        <f>IF(U15&lt;&gt;0,1,0)</f>
        <v>1</v>
      </c>
      <c r="W15" s="51"/>
      <c r="X15" s="51">
        <v>13</v>
      </c>
      <c r="Y15" s="53">
        <f>X15/$Y$4</f>
        <v>0.27083333333333331</v>
      </c>
      <c r="Z15" s="51">
        <f>IF(Y15&lt;&gt;0,1,0)</f>
        <v>1</v>
      </c>
      <c r="AA15" s="51"/>
      <c r="AB15" s="51">
        <v>13</v>
      </c>
      <c r="AC15" s="53">
        <f>AB15/AC4</f>
        <v>0.21666666666666667</v>
      </c>
      <c r="AD15" s="51">
        <f>IF(AC15&lt;&gt;0,1,0)</f>
        <v>1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</row>
    <row r="16" spans="1:1019" s="10" customFormat="1" ht="15.95" customHeight="1">
      <c r="A16" s="9"/>
      <c r="B16" s="51">
        <v>9</v>
      </c>
      <c r="C16" s="51">
        <f>N16+AD16+J16+R16+V16+Z16</f>
        <v>6</v>
      </c>
      <c r="D16" s="52" t="s">
        <v>21</v>
      </c>
      <c r="E16" s="53">
        <f>SUM(M16,I16,Q16,Y16,U16,AC16)/C16</f>
        <v>0.44172571401344984</v>
      </c>
      <c r="F16" s="78" t="s">
        <v>24</v>
      </c>
      <c r="G16" s="51"/>
      <c r="H16" s="51">
        <v>17</v>
      </c>
      <c r="I16" s="53">
        <f>H16/$I$4</f>
        <v>0.32075471698113206</v>
      </c>
      <c r="J16" s="51">
        <f>IF(I16&lt;&gt;0,1,0)</f>
        <v>1</v>
      </c>
      <c r="K16" s="51"/>
      <c r="L16" s="51">
        <v>4</v>
      </c>
      <c r="M16" s="53">
        <f>L16/$M$4</f>
        <v>9.5238095238095233E-2</v>
      </c>
      <c r="N16" s="51">
        <f>IF(M16&lt;&gt;0,1,0)</f>
        <v>1</v>
      </c>
      <c r="O16" s="51"/>
      <c r="P16" s="51">
        <v>37</v>
      </c>
      <c r="Q16" s="53">
        <f>P16/$Q$4</f>
        <v>0.84090909090909094</v>
      </c>
      <c r="R16" s="51">
        <f>IF(Q16&lt;&gt;0,1,0)</f>
        <v>1</v>
      </c>
      <c r="S16" s="51"/>
      <c r="T16" s="51">
        <v>5</v>
      </c>
      <c r="U16" s="53">
        <f>T16/$U$4</f>
        <v>8.9285714285714288E-2</v>
      </c>
      <c r="V16" s="51">
        <f>IF(U16&lt;&gt;0,1,0)</f>
        <v>1</v>
      </c>
      <c r="W16" s="51"/>
      <c r="X16" s="51">
        <v>33</v>
      </c>
      <c r="Y16" s="53">
        <f>X16/$Y$4</f>
        <v>0.6875</v>
      </c>
      <c r="Z16" s="51">
        <f>IF(Y16&lt;&gt;0,1,0)</f>
        <v>1</v>
      </c>
      <c r="AA16" s="51"/>
      <c r="AB16" s="51">
        <v>37</v>
      </c>
      <c r="AC16" s="53">
        <f>AB16/AC4</f>
        <v>0.6166666666666667</v>
      </c>
      <c r="AD16" s="51">
        <f>IF(AC16&lt;&gt;0,1,0)</f>
        <v>1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</row>
    <row r="17" spans="1:1019" s="10" customFormat="1" ht="15.95" customHeight="1">
      <c r="A17" s="9"/>
      <c r="B17" s="51">
        <v>10</v>
      </c>
      <c r="C17" s="51">
        <f>N17+AD17+J17+R17+V17+Z17</f>
        <v>6</v>
      </c>
      <c r="D17" s="52" t="s">
        <v>32</v>
      </c>
      <c r="E17" s="53">
        <f>SUM(M17,I17,Q17,Y17,U17,AC17)/C17</f>
        <v>0.44412827738299437</v>
      </c>
      <c r="F17" s="78" t="s">
        <v>33</v>
      </c>
      <c r="G17" s="51"/>
      <c r="H17" s="51">
        <v>22</v>
      </c>
      <c r="I17" s="53">
        <f>H17/$I$4</f>
        <v>0.41509433962264153</v>
      </c>
      <c r="J17" s="51">
        <f>IF(I17&lt;&gt;0,1,0)</f>
        <v>1</v>
      </c>
      <c r="K17" s="51"/>
      <c r="L17" s="51">
        <v>22</v>
      </c>
      <c r="M17" s="53">
        <f>L17/$M$4</f>
        <v>0.52380952380952384</v>
      </c>
      <c r="N17" s="51">
        <v>1</v>
      </c>
      <c r="O17" s="51"/>
      <c r="P17" s="51">
        <v>8</v>
      </c>
      <c r="Q17" s="53">
        <f>P17/$Q$4</f>
        <v>0.18181818181818182</v>
      </c>
      <c r="R17" s="51">
        <f>IF(Q17&lt;&gt;0,1,0)</f>
        <v>1</v>
      </c>
      <c r="S17" s="51"/>
      <c r="T17" s="51">
        <v>23</v>
      </c>
      <c r="U17" s="53">
        <f>T17/$U$4</f>
        <v>0.4107142857142857</v>
      </c>
      <c r="V17" s="51">
        <f>IF(U17&lt;&gt;0,1,0)</f>
        <v>1</v>
      </c>
      <c r="W17" s="51"/>
      <c r="X17" s="51">
        <v>24</v>
      </c>
      <c r="Y17" s="53">
        <f>X17/$Y$4</f>
        <v>0.5</v>
      </c>
      <c r="Z17" s="51">
        <f>IF(Y17&lt;&gt;0,1,0)</f>
        <v>1</v>
      </c>
      <c r="AA17" s="51"/>
      <c r="AB17" s="51">
        <v>38</v>
      </c>
      <c r="AC17" s="53">
        <f>AB17/AC4</f>
        <v>0.6333333333333333</v>
      </c>
      <c r="AD17" s="51">
        <f>IF(AC17&lt;&gt;0,1,0)</f>
        <v>1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</row>
    <row r="18" spans="1:1019" s="10" customFormat="1" ht="15.95" customHeight="1">
      <c r="A18" s="9"/>
      <c r="B18" s="54">
        <v>11</v>
      </c>
      <c r="C18" s="54">
        <f>N18+AD18+J18+R18+V18+Z18</f>
        <v>6</v>
      </c>
      <c r="D18" s="55" t="s">
        <v>19</v>
      </c>
      <c r="E18" s="56">
        <f>SUM(M18,I18,Q18,Y18,U18,AC18)/C18</f>
        <v>0.45838268126003984</v>
      </c>
      <c r="F18" s="79" t="s">
        <v>28</v>
      </c>
      <c r="G18" s="54"/>
      <c r="H18" s="54">
        <v>11</v>
      </c>
      <c r="I18" s="56">
        <f>H18/$I$4</f>
        <v>0.20754716981132076</v>
      </c>
      <c r="J18" s="54">
        <f>IF(I18&lt;&gt;0,1,0)</f>
        <v>1</v>
      </c>
      <c r="K18" s="54"/>
      <c r="L18" s="54">
        <v>25</v>
      </c>
      <c r="M18" s="56">
        <f>L18/$M$4</f>
        <v>0.59523809523809523</v>
      </c>
      <c r="N18" s="54">
        <f>IF(M18&lt;&gt;0,1,0)</f>
        <v>1</v>
      </c>
      <c r="O18" s="54"/>
      <c r="P18" s="54">
        <v>21</v>
      </c>
      <c r="Q18" s="56">
        <f>P18/$Q$4</f>
        <v>0.47727272727272729</v>
      </c>
      <c r="R18" s="54">
        <f>IF(Q18&lt;&gt;0,1,0)</f>
        <v>1</v>
      </c>
      <c r="S18" s="54"/>
      <c r="T18" s="54">
        <v>31</v>
      </c>
      <c r="U18" s="56">
        <f>T18/$U$4</f>
        <v>0.5535714285714286</v>
      </c>
      <c r="V18" s="54">
        <f>IF(U18&lt;&gt;0,1,0)</f>
        <v>1</v>
      </c>
      <c r="W18" s="54"/>
      <c r="X18" s="54">
        <v>28</v>
      </c>
      <c r="Y18" s="56">
        <f>X18/$Y$4</f>
        <v>0.58333333333333337</v>
      </c>
      <c r="Z18" s="54">
        <f>IF(Y18&lt;&gt;0,1,0)</f>
        <v>1</v>
      </c>
      <c r="AA18" s="54"/>
      <c r="AB18" s="54">
        <v>20</v>
      </c>
      <c r="AC18" s="56">
        <f>AB18/AC4</f>
        <v>0.33333333333333331</v>
      </c>
      <c r="AD18" s="54">
        <f>IF(AC18&lt;&gt;0,1,0)</f>
        <v>1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</row>
    <row r="19" spans="1:1019" s="10" customFormat="1" ht="15.95" customHeight="1">
      <c r="A19" s="9"/>
      <c r="B19" s="54">
        <v>12</v>
      </c>
      <c r="C19" s="54">
        <f>N19+AD19+J19+R19+V19+Z19</f>
        <v>6</v>
      </c>
      <c r="D19" s="55" t="s">
        <v>19</v>
      </c>
      <c r="E19" s="56">
        <f>SUM(M19,I19,Q19,Y19,U19,AC19)/C19</f>
        <v>0.46447051376296661</v>
      </c>
      <c r="F19" s="79" t="s">
        <v>35</v>
      </c>
      <c r="G19" s="54"/>
      <c r="H19" s="54">
        <v>39</v>
      </c>
      <c r="I19" s="56">
        <f>H19/$I$4</f>
        <v>0.73584905660377353</v>
      </c>
      <c r="J19" s="54">
        <f>IF(I19&lt;&gt;0,1,0)</f>
        <v>1</v>
      </c>
      <c r="K19" s="54"/>
      <c r="L19" s="54">
        <v>9</v>
      </c>
      <c r="M19" s="56">
        <f>L19/$M$4</f>
        <v>0.21428571428571427</v>
      </c>
      <c r="N19" s="54">
        <f>IF(M19&lt;&gt;0,1,0)</f>
        <v>1</v>
      </c>
      <c r="O19" s="54"/>
      <c r="P19" s="54">
        <v>9</v>
      </c>
      <c r="Q19" s="56">
        <f>P19/$Q$4</f>
        <v>0.20454545454545456</v>
      </c>
      <c r="R19" s="54">
        <f>IF(Q19&lt;&gt;0,1,0)</f>
        <v>1</v>
      </c>
      <c r="S19" s="54"/>
      <c r="T19" s="54">
        <v>34</v>
      </c>
      <c r="U19" s="56">
        <f>T19/$U$4</f>
        <v>0.6071428571428571</v>
      </c>
      <c r="V19" s="54">
        <f>IF(U19&lt;&gt;0,1,0)</f>
        <v>1</v>
      </c>
      <c r="W19" s="54"/>
      <c r="X19" s="54">
        <v>42</v>
      </c>
      <c r="Y19" s="56">
        <f>X19/$Y$4</f>
        <v>0.875</v>
      </c>
      <c r="Z19" s="54">
        <f>IF(Y19&lt;&gt;0,1,0)</f>
        <v>1</v>
      </c>
      <c r="AA19" s="54"/>
      <c r="AB19" s="54">
        <v>9</v>
      </c>
      <c r="AC19" s="56">
        <f>AB19/AC4</f>
        <v>0.15</v>
      </c>
      <c r="AD19" s="54">
        <f>IF(AC19&lt;&gt;0,1,0)</f>
        <v>1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</row>
    <row r="20" spans="1:1019" s="10" customFormat="1" ht="15.95" customHeight="1">
      <c r="A20" s="9"/>
      <c r="B20" s="54">
        <v>13</v>
      </c>
      <c r="C20" s="54">
        <f>N20+AD20+J20+R20+V20+Z20</f>
        <v>6</v>
      </c>
      <c r="D20" s="55" t="s">
        <v>21</v>
      </c>
      <c r="E20" s="56">
        <f>SUM(M20,I20,Q20,Y20,U20,AC20)/C20</f>
        <v>0.47284366576819403</v>
      </c>
      <c r="F20" s="79" t="s">
        <v>22</v>
      </c>
      <c r="G20" s="54"/>
      <c r="H20" s="54">
        <v>19</v>
      </c>
      <c r="I20" s="56">
        <f>H20/$I$4</f>
        <v>0.35849056603773582</v>
      </c>
      <c r="J20" s="54">
        <f>IF(I20&lt;&gt;0,1,0)</f>
        <v>1</v>
      </c>
      <c r="K20" s="54"/>
      <c r="L20" s="54">
        <v>32</v>
      </c>
      <c r="M20" s="56">
        <f>L20/$M$4</f>
        <v>0.76190476190476186</v>
      </c>
      <c r="N20" s="54">
        <f>IF(M20&lt;&gt;0,1,0)</f>
        <v>1</v>
      </c>
      <c r="O20" s="54"/>
      <c r="P20" s="54">
        <v>11</v>
      </c>
      <c r="Q20" s="56">
        <f>P20/$Q$4</f>
        <v>0.25</v>
      </c>
      <c r="R20" s="54">
        <f>IF(Q20&lt;&gt;0,1,0)</f>
        <v>1</v>
      </c>
      <c r="S20" s="54"/>
      <c r="T20" s="54">
        <v>14</v>
      </c>
      <c r="U20" s="56">
        <f>T20/$U$4</f>
        <v>0.25</v>
      </c>
      <c r="V20" s="54">
        <f>IF(U20&lt;&gt;0,1,0)</f>
        <v>1</v>
      </c>
      <c r="W20" s="54"/>
      <c r="X20" s="54">
        <v>12</v>
      </c>
      <c r="Y20" s="56">
        <f>X20/$Y$4</f>
        <v>0.25</v>
      </c>
      <c r="Z20" s="54">
        <f>IF(Y20&lt;&gt;0,1,0)</f>
        <v>1</v>
      </c>
      <c r="AA20" s="54"/>
      <c r="AB20" s="54">
        <v>58</v>
      </c>
      <c r="AC20" s="56">
        <f>AB20/AC4</f>
        <v>0.96666666666666667</v>
      </c>
      <c r="AD20" s="54">
        <f>IF(AC20&lt;&gt;0,1,0)</f>
        <v>1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</row>
    <row r="21" spans="1:1019" s="10" customFormat="1" ht="15.95" customHeight="1">
      <c r="A21" s="15"/>
      <c r="B21" s="54">
        <v>14</v>
      </c>
      <c r="C21" s="54">
        <f>N21+AD21+J21+R21+V21+Z21</f>
        <v>6</v>
      </c>
      <c r="D21" s="55" t="s">
        <v>32</v>
      </c>
      <c r="E21" s="56">
        <f>SUM(M21,I21,Q21,Y21,U21,AC21)/C21</f>
        <v>0.54381023850363475</v>
      </c>
      <c r="F21" s="79" t="s">
        <v>43</v>
      </c>
      <c r="G21" s="72"/>
      <c r="H21" s="13">
        <v>54</v>
      </c>
      <c r="I21" s="14">
        <f>H21/$I$4</f>
        <v>1.0188679245283019</v>
      </c>
      <c r="J21" s="13">
        <f>IF(I21&lt;&gt;0,1,0)</f>
        <v>1</v>
      </c>
      <c r="K21" s="54"/>
      <c r="L21" s="54">
        <v>29</v>
      </c>
      <c r="M21" s="56">
        <f>L21/$M$4</f>
        <v>0.69047619047619047</v>
      </c>
      <c r="N21" s="54">
        <f>IF(M21&lt;&gt;0,1,0)</f>
        <v>1</v>
      </c>
      <c r="O21" s="54"/>
      <c r="P21" s="54">
        <v>16</v>
      </c>
      <c r="Q21" s="56">
        <f>P21/$Q$4</f>
        <v>0.36363636363636365</v>
      </c>
      <c r="R21" s="54">
        <f>IF(Q21&lt;&gt;0,1,0)</f>
        <v>1</v>
      </c>
      <c r="S21" s="54"/>
      <c r="T21" s="54">
        <v>44</v>
      </c>
      <c r="U21" s="56">
        <f>T21/$U$4</f>
        <v>0.7857142857142857</v>
      </c>
      <c r="V21" s="54">
        <f>IF(U21&lt;&gt;0,1,0)</f>
        <v>1</v>
      </c>
      <c r="W21" s="54"/>
      <c r="X21" s="54">
        <v>1</v>
      </c>
      <c r="Y21" s="56">
        <f>X21/$Y$4</f>
        <v>2.0833333333333332E-2</v>
      </c>
      <c r="Z21" s="54">
        <f>IF(Y21&lt;&gt;0,1,0)</f>
        <v>1</v>
      </c>
      <c r="AA21" s="54"/>
      <c r="AB21" s="54">
        <v>23</v>
      </c>
      <c r="AC21" s="56">
        <f>AB21/AC4</f>
        <v>0.38333333333333336</v>
      </c>
      <c r="AD21" s="54">
        <f>IF(AC21&lt;&gt;0,1,0)</f>
        <v>1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</row>
    <row r="22" spans="1:1019" s="10" customFormat="1" ht="15.95" customHeight="1">
      <c r="A22" s="9"/>
      <c r="B22" s="54">
        <v>15</v>
      </c>
      <c r="C22" s="54">
        <f>N22+AD22+J22+R22+V22+Z22</f>
        <v>6</v>
      </c>
      <c r="D22" s="55" t="s">
        <v>21</v>
      </c>
      <c r="E22" s="56">
        <f>SUM(M22,I22,Q22,Y22,U22,AC22)/C22</f>
        <v>0.54424160744915462</v>
      </c>
      <c r="F22" s="79" t="s">
        <v>31</v>
      </c>
      <c r="G22" s="54"/>
      <c r="H22" s="54">
        <v>14</v>
      </c>
      <c r="I22" s="56">
        <f>H22/$I$4</f>
        <v>0.26415094339622641</v>
      </c>
      <c r="J22" s="54">
        <f>IF(I22&lt;&gt;0,1,0)</f>
        <v>1</v>
      </c>
      <c r="K22" s="72"/>
      <c r="L22" s="13">
        <v>43</v>
      </c>
      <c r="M22" s="14">
        <f>L22/$M$4</f>
        <v>1.0238095238095237</v>
      </c>
      <c r="N22" s="13">
        <f>IF(M22&lt;&gt;0,1,0)</f>
        <v>1</v>
      </c>
      <c r="O22" s="54"/>
      <c r="P22" s="54">
        <v>12</v>
      </c>
      <c r="Q22" s="56">
        <f>P22/$Q$4</f>
        <v>0.27272727272727271</v>
      </c>
      <c r="R22" s="54">
        <f>IF(Q22&lt;&gt;0,1,0)</f>
        <v>1</v>
      </c>
      <c r="S22" s="54"/>
      <c r="T22" s="54">
        <v>39</v>
      </c>
      <c r="U22" s="56">
        <f>T22/$U$4</f>
        <v>0.6964285714285714</v>
      </c>
      <c r="V22" s="54">
        <f>IF(U22&lt;&gt;0,1,0)</f>
        <v>1</v>
      </c>
      <c r="W22" s="54"/>
      <c r="X22" s="54">
        <v>6</v>
      </c>
      <c r="Y22" s="56">
        <f>X22/$Y$4</f>
        <v>0.125</v>
      </c>
      <c r="Z22" s="54">
        <f>IF(Y22&lt;&gt;0,1,0)</f>
        <v>1</v>
      </c>
      <c r="AA22" s="54"/>
      <c r="AB22" s="54">
        <v>53</v>
      </c>
      <c r="AC22" s="56">
        <f>AB22/AC4</f>
        <v>0.8833333333333333</v>
      </c>
      <c r="AD22" s="54">
        <f>IF(AC22&lt;&gt;0,1,0)</f>
        <v>1</v>
      </c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</row>
    <row r="23" spans="1:1019" s="10" customFormat="1" ht="15.95" customHeight="1">
      <c r="A23" s="9"/>
      <c r="B23" s="54">
        <v>16</v>
      </c>
      <c r="C23" s="54">
        <f>N23+AD23+J23+R23+V23+Z23</f>
        <v>6</v>
      </c>
      <c r="D23" s="55" t="s">
        <v>21</v>
      </c>
      <c r="E23" s="56">
        <f>SUM(M23,I23,Q23,Y23,U23,AC23)/C23</f>
        <v>0.57801056385962057</v>
      </c>
      <c r="F23" s="79" t="s">
        <v>39</v>
      </c>
      <c r="G23" s="54"/>
      <c r="H23" s="54">
        <v>38</v>
      </c>
      <c r="I23" s="56">
        <f>H23/$I$4</f>
        <v>0.71698113207547165</v>
      </c>
      <c r="J23" s="54">
        <f>IF(I23&lt;&gt;0,1,0)</f>
        <v>1</v>
      </c>
      <c r="K23" s="54"/>
      <c r="L23" s="54">
        <v>23</v>
      </c>
      <c r="M23" s="56">
        <f>L23/$M$4</f>
        <v>0.54761904761904767</v>
      </c>
      <c r="N23" s="54">
        <f>IF(M23&lt;&gt;0,1,0)</f>
        <v>1</v>
      </c>
      <c r="O23" s="54"/>
      <c r="P23" s="54">
        <v>43</v>
      </c>
      <c r="Q23" s="56">
        <f>P23/$Q$4</f>
        <v>0.97727272727272729</v>
      </c>
      <c r="R23" s="54">
        <f>IF(Q23&lt;&gt;0,1,0)</f>
        <v>1</v>
      </c>
      <c r="S23" s="54"/>
      <c r="T23" s="54">
        <v>36</v>
      </c>
      <c r="U23" s="56">
        <f>T23/$U$4</f>
        <v>0.6428571428571429</v>
      </c>
      <c r="V23" s="54">
        <f>IF(U23&lt;&gt;0,1,0)</f>
        <v>1</v>
      </c>
      <c r="W23" s="54"/>
      <c r="X23" s="54">
        <v>4</v>
      </c>
      <c r="Y23" s="56">
        <f>X23/$Y$4</f>
        <v>8.3333333333333329E-2</v>
      </c>
      <c r="Z23" s="54">
        <f>IF(Y23&lt;&gt;0,1,0)</f>
        <v>1</v>
      </c>
      <c r="AA23" s="54"/>
      <c r="AB23" s="54">
        <v>30</v>
      </c>
      <c r="AC23" s="56">
        <f>AB23/AC4</f>
        <v>0.5</v>
      </c>
      <c r="AD23" s="54">
        <f>IF(AC23&lt;&gt;0,1,0)</f>
        <v>1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</row>
    <row r="24" spans="1:1019" s="10" customFormat="1" ht="15.95" customHeight="1">
      <c r="A24" s="9"/>
      <c r="B24" s="54">
        <v>17</v>
      </c>
      <c r="C24" s="54">
        <f>N24+AD24+J24+R24+V24+Z24</f>
        <v>6</v>
      </c>
      <c r="D24" s="55" t="s">
        <v>44</v>
      </c>
      <c r="E24" s="56">
        <f>SUM(M24,I24,Q24,Y24,U24,AC24)/C24</f>
        <v>0.59953221568787607</v>
      </c>
      <c r="F24" s="79" t="s">
        <v>45</v>
      </c>
      <c r="G24" s="54"/>
      <c r="H24" s="54">
        <v>37</v>
      </c>
      <c r="I24" s="56">
        <f>H24/$I$4</f>
        <v>0.69811320754716977</v>
      </c>
      <c r="J24" s="54">
        <f>IF(I24&lt;&gt;0,1,0)</f>
        <v>1</v>
      </c>
      <c r="K24" s="54"/>
      <c r="L24" s="54">
        <v>8</v>
      </c>
      <c r="M24" s="56">
        <f>L24/$M$4</f>
        <v>0.19047619047619047</v>
      </c>
      <c r="N24" s="54">
        <f>IF(M24&lt;&gt;0,1,0)</f>
        <v>1</v>
      </c>
      <c r="O24" s="54"/>
      <c r="P24" s="54">
        <v>19</v>
      </c>
      <c r="Q24" s="56">
        <f>P24/$Q$4</f>
        <v>0.43181818181818182</v>
      </c>
      <c r="R24" s="54">
        <f>IF(Q24&lt;&gt;0,1,0)</f>
        <v>1</v>
      </c>
      <c r="S24" s="54"/>
      <c r="T24" s="54">
        <v>33</v>
      </c>
      <c r="U24" s="56">
        <f>T24/$U$4</f>
        <v>0.5892857142857143</v>
      </c>
      <c r="V24" s="54">
        <f>IF(U24&lt;&gt;0,1,0)</f>
        <v>1</v>
      </c>
      <c r="W24" s="72"/>
      <c r="X24" s="13">
        <v>49</v>
      </c>
      <c r="Y24" s="14">
        <f>X24/$Y$4</f>
        <v>1.0208333333333333</v>
      </c>
      <c r="Z24" s="13">
        <f>IF(Y24&lt;&gt;0,1,0)</f>
        <v>1</v>
      </c>
      <c r="AA24" s="54"/>
      <c r="AB24" s="59">
        <v>40</v>
      </c>
      <c r="AC24" s="56">
        <f>AB24/AC4</f>
        <v>0.66666666666666663</v>
      </c>
      <c r="AD24" s="59">
        <f>IF(AC24&lt;&gt;0,1,0)</f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</row>
    <row r="25" spans="1:1019" s="10" customFormat="1" ht="15.95" customHeight="1">
      <c r="A25" s="9"/>
      <c r="B25" s="54">
        <v>18</v>
      </c>
      <c r="C25" s="54">
        <f>N25+AD25+J25+R25+V25+Z25</f>
        <v>6</v>
      </c>
      <c r="D25" s="55" t="s">
        <v>36</v>
      </c>
      <c r="E25" s="56">
        <f>SUM(M25,I25,Q25,Y25,U25,AC25)/C25</f>
        <v>0.61651964387813452</v>
      </c>
      <c r="F25" s="79" t="s">
        <v>37</v>
      </c>
      <c r="G25" s="54"/>
      <c r="H25" s="54">
        <v>29</v>
      </c>
      <c r="I25" s="56">
        <f>H25/$I$4</f>
        <v>0.54716981132075471</v>
      </c>
      <c r="J25" s="54">
        <f>IF(I25&lt;&gt;0,1,0)</f>
        <v>1</v>
      </c>
      <c r="K25" s="54"/>
      <c r="L25" s="54">
        <v>13</v>
      </c>
      <c r="M25" s="56">
        <f>L25/$M$4</f>
        <v>0.30952380952380953</v>
      </c>
      <c r="N25" s="54">
        <f>IF(M25&lt;&gt;0,1,0)</f>
        <v>1</v>
      </c>
      <c r="O25" s="54"/>
      <c r="P25" s="54">
        <v>29</v>
      </c>
      <c r="Q25" s="56">
        <f>P25/$Q$4</f>
        <v>0.65909090909090906</v>
      </c>
      <c r="R25" s="54">
        <f>IF(Q25&lt;&gt;0,1,0)</f>
        <v>1</v>
      </c>
      <c r="S25" s="54"/>
      <c r="T25" s="54">
        <v>28</v>
      </c>
      <c r="U25" s="56">
        <f>T25/$U$4</f>
        <v>0.5</v>
      </c>
      <c r="V25" s="54">
        <f>IF(U25&lt;&gt;0,1,0)</f>
        <v>1</v>
      </c>
      <c r="W25" s="54"/>
      <c r="X25" s="54">
        <v>40</v>
      </c>
      <c r="Y25" s="56">
        <f>X25/$Y$4</f>
        <v>0.83333333333333337</v>
      </c>
      <c r="Z25" s="54">
        <f>IF(Y25&lt;&gt;0,1,0)</f>
        <v>1</v>
      </c>
      <c r="AA25" s="54"/>
      <c r="AB25" s="54">
        <v>51</v>
      </c>
      <c r="AC25" s="56">
        <f>AB25/AC4</f>
        <v>0.85</v>
      </c>
      <c r="AD25" s="54">
        <f>IF(AC25&lt;&gt;0,1,0)</f>
        <v>1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</row>
    <row r="26" spans="1:1019" s="10" customFormat="1" ht="15.95" customHeight="1">
      <c r="A26" s="9"/>
      <c r="B26" s="54">
        <v>19</v>
      </c>
      <c r="C26" s="54">
        <f>N26+AD26+J26+R26+V26+Z26</f>
        <v>6</v>
      </c>
      <c r="D26" s="55" t="s">
        <v>44</v>
      </c>
      <c r="E26" s="56">
        <f>SUM(M26,I26,Q26,Y26,U26,AC26)/C26</f>
        <v>0.643138255874105</v>
      </c>
      <c r="F26" s="79" t="s">
        <v>46</v>
      </c>
      <c r="G26" s="54"/>
      <c r="H26" s="54">
        <v>40</v>
      </c>
      <c r="I26" s="56">
        <f>H26/$I$4</f>
        <v>0.75471698113207553</v>
      </c>
      <c r="J26" s="54">
        <f>IF(I26&lt;&gt;0,1,0)</f>
        <v>1</v>
      </c>
      <c r="K26" s="54"/>
      <c r="L26" s="54">
        <v>21</v>
      </c>
      <c r="M26" s="56">
        <f>L26/$M$4</f>
        <v>0.5</v>
      </c>
      <c r="N26" s="54">
        <f>IF(M26&lt;&gt;0,1,0)</f>
        <v>1</v>
      </c>
      <c r="O26" s="54"/>
      <c r="P26" s="54">
        <v>27</v>
      </c>
      <c r="Q26" s="56">
        <f>P26/$Q$4</f>
        <v>0.61363636363636365</v>
      </c>
      <c r="R26" s="54">
        <f>IF(Q26&lt;&gt;0,1,0)</f>
        <v>1</v>
      </c>
      <c r="S26" s="54"/>
      <c r="T26" s="54">
        <v>55</v>
      </c>
      <c r="U26" s="56">
        <f>T26/$U$4</f>
        <v>0.9821428571428571</v>
      </c>
      <c r="V26" s="54">
        <f>IF(U26&lt;&gt;0,1,0)</f>
        <v>1</v>
      </c>
      <c r="W26" s="54"/>
      <c r="X26" s="54">
        <v>22</v>
      </c>
      <c r="Y26" s="56">
        <f>X26/$Y$4</f>
        <v>0.45833333333333331</v>
      </c>
      <c r="Z26" s="54">
        <f>IF(Y26&lt;&gt;0,1,0)</f>
        <v>1</v>
      </c>
      <c r="AA26" s="54"/>
      <c r="AB26" s="54">
        <v>33</v>
      </c>
      <c r="AC26" s="56">
        <f>AB26/AC4</f>
        <v>0.55000000000000004</v>
      </c>
      <c r="AD26" s="54">
        <f>IF(AC26&lt;&gt;0,1,0)</f>
        <v>1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</row>
    <row r="27" spans="1:1019" s="10" customFormat="1" ht="15.95" customHeight="1">
      <c r="A27" s="15"/>
      <c r="B27" s="54">
        <v>20</v>
      </c>
      <c r="C27" s="54">
        <f>N27+AD27+J27+R27+V27+Z27</f>
        <v>6</v>
      </c>
      <c r="D27" s="55" t="s">
        <v>54</v>
      </c>
      <c r="E27" s="56">
        <f>SUM(M27,I27,Q27,Y27,U27,AC27)/C27</f>
        <v>0.65200829045168673</v>
      </c>
      <c r="F27" s="79" t="s">
        <v>55</v>
      </c>
      <c r="G27" s="72"/>
      <c r="H27" s="13">
        <v>54</v>
      </c>
      <c r="I27" s="14">
        <f>H27/$I$4</f>
        <v>1.0188679245283019</v>
      </c>
      <c r="J27" s="13">
        <f>IF(I27&lt;&gt;0,1,0)</f>
        <v>1</v>
      </c>
      <c r="K27" s="72"/>
      <c r="L27" s="13">
        <v>43</v>
      </c>
      <c r="M27" s="14">
        <f>L27/$M$4</f>
        <v>1.0238095238095237</v>
      </c>
      <c r="N27" s="13">
        <f>IF(M27&lt;&gt;0,1,0)</f>
        <v>1</v>
      </c>
      <c r="O27" s="54"/>
      <c r="P27" s="57">
        <v>14</v>
      </c>
      <c r="Q27" s="58">
        <f>P27/$Q$4</f>
        <v>0.31818181818181818</v>
      </c>
      <c r="R27" s="57">
        <f>IF(Q27&lt;&gt;0,1,0)</f>
        <v>1</v>
      </c>
      <c r="S27" s="72"/>
      <c r="T27" s="13">
        <v>57</v>
      </c>
      <c r="U27" s="14">
        <f>T27/$U$4</f>
        <v>1.0178571428571428</v>
      </c>
      <c r="V27" s="13">
        <f>IF(U27&lt;&gt;0,1,0)</f>
        <v>1</v>
      </c>
      <c r="W27" s="54"/>
      <c r="X27" s="54">
        <v>16</v>
      </c>
      <c r="Y27" s="56">
        <f>X27/$Y$4</f>
        <v>0.33333333333333331</v>
      </c>
      <c r="Z27" s="54">
        <f>IF(Y27&lt;&gt;0,1,0)</f>
        <v>1</v>
      </c>
      <c r="AA27" s="54"/>
      <c r="AB27" s="59">
        <v>12</v>
      </c>
      <c r="AC27" s="56">
        <f>AB27/AC4</f>
        <v>0.2</v>
      </c>
      <c r="AD27" s="59">
        <f>IF(AC27&lt;&gt;0,1,0)</f>
        <v>1</v>
      </c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</row>
    <row r="28" spans="1:1019" s="10" customFormat="1" ht="15.95" customHeight="1">
      <c r="A28" s="15"/>
      <c r="B28" s="60">
        <v>21</v>
      </c>
      <c r="C28" s="60">
        <f>N28+AD28+J28+R28+V28+Z28</f>
        <v>6</v>
      </c>
      <c r="D28" s="61" t="s">
        <v>21</v>
      </c>
      <c r="E28" s="62">
        <f>SUM(M28,I28,Q28,Y28,U28,AC28)/C28</f>
        <v>0.65851081570421188</v>
      </c>
      <c r="F28" s="80" t="s">
        <v>47</v>
      </c>
      <c r="G28" s="72"/>
      <c r="H28" s="13">
        <v>54</v>
      </c>
      <c r="I28" s="14">
        <f>H28/$I$4</f>
        <v>1.0188679245283019</v>
      </c>
      <c r="J28" s="13">
        <f>IF(I28&lt;&gt;0,1,0)</f>
        <v>1</v>
      </c>
      <c r="K28" s="72"/>
      <c r="L28" s="13">
        <v>43</v>
      </c>
      <c r="M28" s="14">
        <f>L28/$M$4</f>
        <v>1.0238095238095237</v>
      </c>
      <c r="N28" s="13">
        <f>IF(M28&lt;&gt;0,1,0)</f>
        <v>1</v>
      </c>
      <c r="O28" s="60"/>
      <c r="P28" s="60">
        <v>17</v>
      </c>
      <c r="Q28" s="62">
        <f>P28/$Q$4</f>
        <v>0.38636363636363635</v>
      </c>
      <c r="R28" s="60">
        <f>IF(Q28&lt;&gt;0,1,0)</f>
        <v>1</v>
      </c>
      <c r="S28" s="60"/>
      <c r="T28" s="60">
        <v>29</v>
      </c>
      <c r="U28" s="62">
        <f>T28/$U$4</f>
        <v>0.5178571428571429</v>
      </c>
      <c r="V28" s="60">
        <f>IF(U28&lt;&gt;0,1,0)</f>
        <v>1</v>
      </c>
      <c r="W28" s="60"/>
      <c r="X28" s="60">
        <v>5</v>
      </c>
      <c r="Y28" s="62">
        <f>X28/$Y$4</f>
        <v>0.10416666666666667</v>
      </c>
      <c r="Z28" s="60">
        <f>IF(Y28&lt;&gt;0,1,0)</f>
        <v>1</v>
      </c>
      <c r="AA28" s="60"/>
      <c r="AB28" s="60">
        <v>54</v>
      </c>
      <c r="AC28" s="62">
        <f>AB28/AC4</f>
        <v>0.9</v>
      </c>
      <c r="AD28" s="60">
        <f>IF(AC28&lt;&gt;0,1,0)</f>
        <v>1</v>
      </c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</row>
    <row r="29" spans="1:1019" s="10" customFormat="1" ht="15.95" customHeight="1">
      <c r="A29" s="9"/>
      <c r="B29" s="60">
        <v>22</v>
      </c>
      <c r="C29" s="60">
        <f>N29+AD29+J29+R29+V29+Z29</f>
        <v>6</v>
      </c>
      <c r="D29" s="61" t="s">
        <v>21</v>
      </c>
      <c r="E29" s="62">
        <f>SUM(M29,I29,Q29,Y29,U29,AC29)/C29</f>
        <v>0.68085062212420688</v>
      </c>
      <c r="F29" s="80" t="s">
        <v>41</v>
      </c>
      <c r="G29" s="60"/>
      <c r="H29" s="60">
        <v>4</v>
      </c>
      <c r="I29" s="62">
        <f>H29/$I$4</f>
        <v>7.5471698113207544E-2</v>
      </c>
      <c r="J29" s="60">
        <f>IF(I29&lt;&gt;0,1,0)</f>
        <v>1</v>
      </c>
      <c r="K29" s="72"/>
      <c r="L29" s="13">
        <v>43</v>
      </c>
      <c r="M29" s="14">
        <f>L29/$M$4</f>
        <v>1.0238095238095237</v>
      </c>
      <c r="N29" s="13">
        <f>IF(M29&lt;&gt;0,1,0)</f>
        <v>1</v>
      </c>
      <c r="O29" s="60"/>
      <c r="P29" s="60">
        <v>23</v>
      </c>
      <c r="Q29" s="62">
        <f>P29/$Q$4</f>
        <v>0.52272727272727271</v>
      </c>
      <c r="R29" s="60">
        <f>IF(Q29&lt;&gt;0,1,0)</f>
        <v>1</v>
      </c>
      <c r="S29" s="60"/>
      <c r="T29" s="60">
        <v>46</v>
      </c>
      <c r="U29" s="62">
        <f>T29/$U$4</f>
        <v>0.8214285714285714</v>
      </c>
      <c r="V29" s="60">
        <f>IF(U29&lt;&gt;0,1,0)</f>
        <v>1</v>
      </c>
      <c r="W29" s="60"/>
      <c r="X29" s="60">
        <v>30</v>
      </c>
      <c r="Y29" s="62">
        <f>X29/$Y$4</f>
        <v>0.625</v>
      </c>
      <c r="Z29" s="60">
        <f>IF(Y29&lt;&gt;0,1,0)</f>
        <v>1</v>
      </c>
      <c r="AA29" s="72"/>
      <c r="AB29" s="13">
        <v>61</v>
      </c>
      <c r="AC29" s="73">
        <f>AB29/AC4</f>
        <v>1.0166666666666666</v>
      </c>
      <c r="AD29" s="13">
        <f>IF(AC29&lt;&gt;0,1,0)</f>
        <v>1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</row>
    <row r="30" spans="1:1019" s="10" customFormat="1" ht="15.95" customHeight="1">
      <c r="A30" s="9"/>
      <c r="B30" s="60">
        <v>23</v>
      </c>
      <c r="C30" s="60">
        <f>N30+AD30+J30+R30+V30+Z30</f>
        <v>6</v>
      </c>
      <c r="D30" s="61" t="s">
        <v>32</v>
      </c>
      <c r="E30" s="62">
        <f>SUM(M30,I30,Q30,Y30,U30,AC30)/C30</f>
        <v>0.68497985243268256</v>
      </c>
      <c r="F30" s="80" t="s">
        <v>42</v>
      </c>
      <c r="G30" s="60"/>
      <c r="H30" s="60">
        <v>45</v>
      </c>
      <c r="I30" s="62">
        <f>H30/$I$4</f>
        <v>0.84905660377358494</v>
      </c>
      <c r="J30" s="60">
        <f>IF(I30&lt;&gt;0,1,0)</f>
        <v>1</v>
      </c>
      <c r="K30" s="60"/>
      <c r="L30" s="60">
        <v>34</v>
      </c>
      <c r="M30" s="62">
        <f>L30/$M$4</f>
        <v>0.80952380952380953</v>
      </c>
      <c r="N30" s="60">
        <f>IF(M30&lt;&gt;0,1,0)</f>
        <v>1</v>
      </c>
      <c r="O30" s="72"/>
      <c r="P30" s="13">
        <v>45</v>
      </c>
      <c r="Q30" s="14">
        <f>P30/$Q$4</f>
        <v>1.0227272727272727</v>
      </c>
      <c r="R30" s="13">
        <f>IF(Q30&lt;&gt;0,1,0)</f>
        <v>1</v>
      </c>
      <c r="S30" s="60"/>
      <c r="T30" s="60">
        <v>17</v>
      </c>
      <c r="U30" s="62">
        <f>T30/$U$4</f>
        <v>0.30357142857142855</v>
      </c>
      <c r="V30" s="60">
        <f>IF(U30&lt;&gt;0,1,0)</f>
        <v>1</v>
      </c>
      <c r="W30" s="60"/>
      <c r="X30" s="60">
        <v>34</v>
      </c>
      <c r="Y30" s="62">
        <f>X30/$Y$4</f>
        <v>0.70833333333333337</v>
      </c>
      <c r="Z30" s="60">
        <f>IF(Y30&lt;&gt;0,1,0)</f>
        <v>1</v>
      </c>
      <c r="AA30" s="60"/>
      <c r="AB30" s="60">
        <v>25</v>
      </c>
      <c r="AC30" s="62">
        <f>AB30/AC4</f>
        <v>0.41666666666666669</v>
      </c>
      <c r="AD30" s="60">
        <f>IF(AC30&lt;&gt;0,1,0)</f>
        <v>1</v>
      </c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</row>
    <row r="31" spans="1:1019" s="10" customFormat="1" ht="15.95" customHeight="1">
      <c r="A31" s="9"/>
      <c r="B31" s="60">
        <v>24</v>
      </c>
      <c r="C31" s="60">
        <f>N31+AD31+J31+R31+V31+Z31</f>
        <v>6</v>
      </c>
      <c r="D31" s="61" t="s">
        <v>44</v>
      </c>
      <c r="E31" s="62">
        <f>SUM(M31,I31,Q31,Y31,U31,AC31)/C31</f>
        <v>0.68717243186582799</v>
      </c>
      <c r="F31" s="80" t="s">
        <v>52</v>
      </c>
      <c r="G31" s="72"/>
      <c r="H31" s="13">
        <v>54</v>
      </c>
      <c r="I31" s="14">
        <f>H31/$I$4</f>
        <v>1.0188679245283019</v>
      </c>
      <c r="J31" s="13">
        <f>IF(I31&lt;&gt;0,1,0)</f>
        <v>1</v>
      </c>
      <c r="K31" s="60"/>
      <c r="L31" s="60">
        <v>24</v>
      </c>
      <c r="M31" s="62">
        <f>L31/$M$4</f>
        <v>0.5714285714285714</v>
      </c>
      <c r="N31" s="60">
        <f>IF(M31&lt;&gt;0,1,0)</f>
        <v>1</v>
      </c>
      <c r="O31" s="60"/>
      <c r="P31" s="60">
        <v>22</v>
      </c>
      <c r="Q31" s="62">
        <f>P31/$Q$4</f>
        <v>0.5</v>
      </c>
      <c r="R31" s="60">
        <f>IF(Q31&lt;&gt;0,1,0)</f>
        <v>1</v>
      </c>
      <c r="S31" s="60"/>
      <c r="T31" s="60">
        <v>52</v>
      </c>
      <c r="U31" s="62">
        <f>T31/$U$4</f>
        <v>0.9285714285714286</v>
      </c>
      <c r="V31" s="60">
        <f>IF(U31&lt;&gt;0,1,0)</f>
        <v>1</v>
      </c>
      <c r="W31" s="72"/>
      <c r="X31" s="13">
        <v>49</v>
      </c>
      <c r="Y31" s="14">
        <f>X31/$Y$4</f>
        <v>1.0208333333333333</v>
      </c>
      <c r="Z31" s="13">
        <f>IF(Y31&lt;&gt;0,1,0)</f>
        <v>1</v>
      </c>
      <c r="AA31" s="60"/>
      <c r="AB31" s="63">
        <v>5</v>
      </c>
      <c r="AC31" s="64">
        <f>AB31/AC4</f>
        <v>8.3333333333333329E-2</v>
      </c>
      <c r="AD31" s="63">
        <f>IF(AC31&lt;&gt;0,1,0)</f>
        <v>1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</row>
    <row r="32" spans="1:1019" s="10" customFormat="1" ht="15.95" customHeight="1">
      <c r="A32" s="15"/>
      <c r="B32" s="60">
        <v>25</v>
      </c>
      <c r="C32" s="60">
        <f>N32+AD32+J32+R32+V32+Z32</f>
        <v>6</v>
      </c>
      <c r="D32" s="61" t="s">
        <v>54</v>
      </c>
      <c r="E32" s="62">
        <f>SUM(M32,I32,Q32,Y32,U32,AC32)/C32</f>
        <v>0.6877346578997523</v>
      </c>
      <c r="F32" s="80" t="s">
        <v>57</v>
      </c>
      <c r="G32" s="60"/>
      <c r="H32" s="60">
        <v>28</v>
      </c>
      <c r="I32" s="62">
        <f>H32/$I$4</f>
        <v>0.52830188679245282</v>
      </c>
      <c r="J32" s="60">
        <f>IF(I32&lt;&gt;0,1,0)</f>
        <v>1</v>
      </c>
      <c r="K32" s="60"/>
      <c r="L32" s="60">
        <v>38</v>
      </c>
      <c r="M32" s="62">
        <f>L32/$M$4</f>
        <v>0.90476190476190477</v>
      </c>
      <c r="N32" s="60">
        <f>IF(M32&lt;&gt;0,1,0)</f>
        <v>1</v>
      </c>
      <c r="O32" s="60"/>
      <c r="P32" s="60">
        <v>32</v>
      </c>
      <c r="Q32" s="62">
        <f>P32/$Q$4</f>
        <v>0.72727272727272729</v>
      </c>
      <c r="R32" s="60">
        <f>IF(Q32&lt;&gt;0,1,0)</f>
        <v>1</v>
      </c>
      <c r="S32" s="60"/>
      <c r="T32" s="60">
        <v>38</v>
      </c>
      <c r="U32" s="62">
        <f>T32/$U$4</f>
        <v>0.6785714285714286</v>
      </c>
      <c r="V32" s="60">
        <f>IF(U32&lt;&gt;0,1,0)</f>
        <v>1</v>
      </c>
      <c r="W32" s="72"/>
      <c r="X32" s="13">
        <v>49</v>
      </c>
      <c r="Y32" s="14">
        <f>X32/$Y$4</f>
        <v>1.0208333333333333</v>
      </c>
      <c r="Z32" s="13">
        <f>IF(Y32&lt;&gt;0,1,0)</f>
        <v>1</v>
      </c>
      <c r="AA32" s="60"/>
      <c r="AB32" s="63">
        <v>16</v>
      </c>
      <c r="AC32" s="64">
        <f>AB32/AC4</f>
        <v>0.26666666666666666</v>
      </c>
      <c r="AD32" s="63">
        <f>IF(AC32&lt;&gt;0,1,0)</f>
        <v>1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</row>
    <row r="33" spans="1:1019" s="10" customFormat="1" ht="15.95" customHeight="1">
      <c r="A33" s="15"/>
      <c r="B33" s="60">
        <v>26</v>
      </c>
      <c r="C33" s="60">
        <f>N33+AD33+J33+R33+V33+Z33</f>
        <v>6</v>
      </c>
      <c r="D33" s="61" t="s">
        <v>32</v>
      </c>
      <c r="E33" s="62">
        <f>SUM(M33,I33,Q33,Y33,U33,AC33)/C33</f>
        <v>0.69631745351084973</v>
      </c>
      <c r="F33" s="80" t="s">
        <v>58</v>
      </c>
      <c r="G33" s="72"/>
      <c r="H33" s="13">
        <v>54</v>
      </c>
      <c r="I33" s="14">
        <f>H33/$I$4</f>
        <v>1.0188679245283019</v>
      </c>
      <c r="J33" s="13">
        <f>IF(I33&lt;&gt;0,1,0)</f>
        <v>1</v>
      </c>
      <c r="K33" s="72"/>
      <c r="L33" s="13">
        <v>43</v>
      </c>
      <c r="M33" s="14">
        <f>L33/$M$4</f>
        <v>1.0238095238095237</v>
      </c>
      <c r="N33" s="13">
        <f>IF(M33&lt;&gt;0,1,0)</f>
        <v>1</v>
      </c>
      <c r="O33" s="72"/>
      <c r="P33" s="13">
        <v>45</v>
      </c>
      <c r="Q33" s="14">
        <f>P33/$Q$4</f>
        <v>1.0227272727272727</v>
      </c>
      <c r="R33" s="13">
        <f>IF(Q33&lt;&gt;0,1,0)</f>
        <v>1</v>
      </c>
      <c r="S33" s="60"/>
      <c r="T33" s="60">
        <v>21</v>
      </c>
      <c r="U33" s="62">
        <f>T33/$U$4</f>
        <v>0.375</v>
      </c>
      <c r="V33" s="60">
        <f>IF(U33&lt;&gt;0,1,0)</f>
        <v>1</v>
      </c>
      <c r="W33" s="60"/>
      <c r="X33" s="60">
        <v>21</v>
      </c>
      <c r="Y33" s="62">
        <f>X33/$Y$4</f>
        <v>0.4375</v>
      </c>
      <c r="Z33" s="60">
        <f>IF(Y33&lt;&gt;0,1,0)</f>
        <v>1</v>
      </c>
      <c r="AA33" s="60"/>
      <c r="AB33" s="63">
        <v>18</v>
      </c>
      <c r="AC33" s="64">
        <f>AB33/AC4</f>
        <v>0.3</v>
      </c>
      <c r="AD33" s="63">
        <f>IF(AC33&lt;&gt;0,1,0)</f>
        <v>1</v>
      </c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</row>
    <row r="34" spans="1:1019" s="10" customFormat="1" ht="15.95" customHeight="1">
      <c r="A34" s="9"/>
      <c r="B34" s="60">
        <v>27</v>
      </c>
      <c r="C34" s="60">
        <f>N34+AD34+J34+R34+V34+Z34</f>
        <v>6</v>
      </c>
      <c r="D34" s="61" t="s">
        <v>19</v>
      </c>
      <c r="E34" s="62">
        <f>SUM(M34,I34,Q34,Y34,U34,AC34)/C34</f>
        <v>0.71319206213074138</v>
      </c>
      <c r="F34" s="80" t="s">
        <v>38</v>
      </c>
      <c r="G34" s="60"/>
      <c r="H34" s="60">
        <v>32</v>
      </c>
      <c r="I34" s="62">
        <f>H34/$I$4</f>
        <v>0.60377358490566035</v>
      </c>
      <c r="J34" s="60">
        <f>IF(I34&lt;&gt;0,1,0)</f>
        <v>1</v>
      </c>
      <c r="K34" s="60"/>
      <c r="L34" s="60">
        <v>19</v>
      </c>
      <c r="M34" s="62">
        <f>L34/$M$4</f>
        <v>0.45238095238095238</v>
      </c>
      <c r="N34" s="60">
        <f>IF(M34&lt;&gt;0,1,0)</f>
        <v>1</v>
      </c>
      <c r="O34" s="60"/>
      <c r="P34" s="60">
        <v>42</v>
      </c>
      <c r="Q34" s="62">
        <f>P34/$Q$4</f>
        <v>0.95454545454545459</v>
      </c>
      <c r="R34" s="60">
        <f>IF(Q34&lt;&gt;0,1,0)</f>
        <v>1</v>
      </c>
      <c r="S34" s="60"/>
      <c r="T34" s="60">
        <v>40</v>
      </c>
      <c r="U34" s="62">
        <f>T34/$U$4</f>
        <v>0.7142857142857143</v>
      </c>
      <c r="V34" s="60">
        <f>IF(U34&lt;&gt;0,1,0)</f>
        <v>1</v>
      </c>
      <c r="W34" s="60"/>
      <c r="X34" s="60">
        <v>37</v>
      </c>
      <c r="Y34" s="62">
        <f>X34/$Y$4</f>
        <v>0.77083333333333337</v>
      </c>
      <c r="Z34" s="60">
        <f>IF(Y34&lt;&gt;0,1,0)</f>
        <v>1</v>
      </c>
      <c r="AA34" s="60"/>
      <c r="AB34" s="60">
        <v>47</v>
      </c>
      <c r="AC34" s="62">
        <f>AB34/AC4</f>
        <v>0.78333333333333333</v>
      </c>
      <c r="AD34" s="60">
        <f>IF(AC34&lt;&gt;0,1,0)</f>
        <v>1</v>
      </c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</row>
    <row r="35" spans="1:1019" s="10" customFormat="1" ht="15.95" customHeight="1">
      <c r="A35" s="15"/>
      <c r="B35" s="60">
        <v>28</v>
      </c>
      <c r="C35" s="60">
        <f>N35+AD35+J35+R35+V35+Z35</f>
        <v>6</v>
      </c>
      <c r="D35" s="61" t="s">
        <v>19</v>
      </c>
      <c r="E35" s="62">
        <f>SUM(M35,I35,Q35,Y35,U35,AC35)/C35</f>
        <v>0.71586110430450056</v>
      </c>
      <c r="F35" s="80" t="s">
        <v>51</v>
      </c>
      <c r="G35" s="72"/>
      <c r="H35" s="13">
        <v>54</v>
      </c>
      <c r="I35" s="14">
        <f>H35/$I$4</f>
        <v>1.0188679245283019</v>
      </c>
      <c r="J35" s="13">
        <f>IF(I35&lt;&gt;0,1,0)</f>
        <v>1</v>
      </c>
      <c r="K35" s="72"/>
      <c r="L35" s="13">
        <v>43</v>
      </c>
      <c r="M35" s="14">
        <f>L35/$M$4</f>
        <v>1.0238095238095237</v>
      </c>
      <c r="N35" s="13">
        <f>IF(M35&lt;&gt;0,1,0)</f>
        <v>1</v>
      </c>
      <c r="O35" s="72"/>
      <c r="P35" s="13">
        <v>45</v>
      </c>
      <c r="Q35" s="14">
        <f>P35/$Q$4</f>
        <v>1.0227272727272727</v>
      </c>
      <c r="R35" s="13">
        <f>IF(Q35&lt;&gt;0,1,0)</f>
        <v>1</v>
      </c>
      <c r="S35" s="60"/>
      <c r="T35" s="60">
        <v>18</v>
      </c>
      <c r="U35" s="62">
        <f>T35/$U$4</f>
        <v>0.32142857142857145</v>
      </c>
      <c r="V35" s="60">
        <f>IF(U35&lt;&gt;0,1,0)</f>
        <v>1</v>
      </c>
      <c r="W35" s="60"/>
      <c r="X35" s="60">
        <v>10</v>
      </c>
      <c r="Y35" s="62">
        <f>X35/$Y$4</f>
        <v>0.20833333333333334</v>
      </c>
      <c r="Z35" s="60">
        <f>IF(Y35&lt;&gt;0,1,0)</f>
        <v>1</v>
      </c>
      <c r="AA35" s="60"/>
      <c r="AB35" s="60">
        <v>42</v>
      </c>
      <c r="AC35" s="62">
        <f>AB35/AC4</f>
        <v>0.7</v>
      </c>
      <c r="AD35" s="60">
        <f>IF(AC35&lt;&gt;0,1,0)</f>
        <v>1</v>
      </c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</row>
    <row r="36" spans="1:1019" s="10" customFormat="1" ht="15.95" customHeight="1">
      <c r="A36" s="15"/>
      <c r="B36" s="60">
        <v>29</v>
      </c>
      <c r="C36" s="60">
        <f>N36+AD36+J36+R36+V36+Z36</f>
        <v>6</v>
      </c>
      <c r="D36" s="61" t="s">
        <v>21</v>
      </c>
      <c r="E36" s="62">
        <f>SUM(M36,I36,Q36,Y36,U36,AC36)/C36</f>
        <v>0.72489790084129713</v>
      </c>
      <c r="F36" s="80" t="s">
        <v>50</v>
      </c>
      <c r="G36" s="72"/>
      <c r="H36" s="13">
        <v>54</v>
      </c>
      <c r="I36" s="14">
        <f>H36/$I$4</f>
        <v>1.0188679245283019</v>
      </c>
      <c r="J36" s="13">
        <f>IF(I36&lt;&gt;0,1,0)</f>
        <v>1</v>
      </c>
      <c r="K36" s="72"/>
      <c r="L36" s="13">
        <v>43</v>
      </c>
      <c r="M36" s="14">
        <f>L36/$M$4</f>
        <v>1.0238095238095237</v>
      </c>
      <c r="N36" s="13">
        <f>IF(M36&lt;&gt;0,1,0)</f>
        <v>1</v>
      </c>
      <c r="O36" s="60"/>
      <c r="P36" s="60">
        <v>40</v>
      </c>
      <c r="Q36" s="62">
        <f>P36/$Q$4</f>
        <v>0.90909090909090906</v>
      </c>
      <c r="R36" s="60">
        <f>IF(Q36&lt;&gt;0,1,0)</f>
        <v>1</v>
      </c>
      <c r="S36" s="60"/>
      <c r="T36" s="60">
        <v>19</v>
      </c>
      <c r="U36" s="62">
        <f>T36/$U$4</f>
        <v>0.3392857142857143</v>
      </c>
      <c r="V36" s="60">
        <f>IF(U36&lt;&gt;0,1,0)</f>
        <v>1</v>
      </c>
      <c r="W36" s="60"/>
      <c r="X36" s="60">
        <v>14</v>
      </c>
      <c r="Y36" s="62">
        <f>X36/$Y$4</f>
        <v>0.29166666666666669</v>
      </c>
      <c r="Z36" s="60">
        <f>IF(Y36&lt;&gt;0,1,0)</f>
        <v>1</v>
      </c>
      <c r="AA36" s="60"/>
      <c r="AB36" s="60">
        <v>46</v>
      </c>
      <c r="AC36" s="62">
        <f>AB36/AC4</f>
        <v>0.76666666666666672</v>
      </c>
      <c r="AD36" s="60">
        <f>IF(AC36&lt;&gt;0,1,0)</f>
        <v>1</v>
      </c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</row>
    <row r="37" spans="1:1019" s="10" customFormat="1" ht="15.95" customHeight="1">
      <c r="A37" s="15"/>
      <c r="B37" s="60">
        <v>30</v>
      </c>
      <c r="C37" s="60">
        <f>N37+AD37+J37+R37+V37+Z37</f>
        <v>6</v>
      </c>
      <c r="D37" s="61" t="s">
        <v>21</v>
      </c>
      <c r="E37" s="62">
        <f>SUM(M37,I37,Q37,Y37,U37,AC37)/C37</f>
        <v>0.73664253723215989</v>
      </c>
      <c r="F37" s="80" t="s">
        <v>40</v>
      </c>
      <c r="G37" s="60"/>
      <c r="H37" s="60">
        <v>47</v>
      </c>
      <c r="I37" s="62">
        <f>H37/$I$4</f>
        <v>0.8867924528301887</v>
      </c>
      <c r="J37" s="60">
        <f>IF(I37&lt;&gt;0,1,0)</f>
        <v>1</v>
      </c>
      <c r="K37" s="60"/>
      <c r="L37" s="60">
        <v>37</v>
      </c>
      <c r="M37" s="62">
        <f>L37/$M$4</f>
        <v>0.88095238095238093</v>
      </c>
      <c r="N37" s="60">
        <f>IF(M37&lt;&gt;0,1,0)</f>
        <v>1</v>
      </c>
      <c r="O37" s="60"/>
      <c r="P37" s="60">
        <v>25</v>
      </c>
      <c r="Q37" s="62">
        <f>P37/$Q$4</f>
        <v>0.56818181818181823</v>
      </c>
      <c r="R37" s="60">
        <f>IF(Q37&lt;&gt;0,1,0)</f>
        <v>1</v>
      </c>
      <c r="S37" s="60"/>
      <c r="T37" s="60">
        <v>32</v>
      </c>
      <c r="U37" s="62">
        <f>T37/$U$4</f>
        <v>0.5714285714285714</v>
      </c>
      <c r="V37" s="60">
        <f>IF(U37&lt;&gt;0,1,0)</f>
        <v>1</v>
      </c>
      <c r="W37" s="60"/>
      <c r="X37" s="60">
        <v>31</v>
      </c>
      <c r="Y37" s="62">
        <f>X37/$Y$4</f>
        <v>0.64583333333333337</v>
      </c>
      <c r="Z37" s="60">
        <f>IF(Y37&lt;&gt;0,1,0)</f>
        <v>1</v>
      </c>
      <c r="AA37" s="60"/>
      <c r="AB37" s="60">
        <v>52</v>
      </c>
      <c r="AC37" s="62">
        <f>AB37/AC4</f>
        <v>0.8666666666666667</v>
      </c>
      <c r="AD37" s="60">
        <f>IF(AC37&lt;&gt;0,1,0)</f>
        <v>1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</row>
    <row r="38" spans="1:1019" s="10" customFormat="1" ht="15.95" customHeight="1">
      <c r="A38" s="9"/>
      <c r="B38" s="65">
        <v>31</v>
      </c>
      <c r="C38" s="65">
        <f>N38+AD38+J38+R38+V38+Z38</f>
        <v>6</v>
      </c>
      <c r="D38" s="66" t="s">
        <v>32</v>
      </c>
      <c r="E38" s="67">
        <f>SUM(M38,I38,Q38,Y38,U38,AC38)/C38</f>
        <v>0.74402566772849787</v>
      </c>
      <c r="F38" s="81" t="s">
        <v>60</v>
      </c>
      <c r="G38" s="65"/>
      <c r="H38" s="65">
        <v>45</v>
      </c>
      <c r="I38" s="67">
        <f>H38/$I$4</f>
        <v>0.84905660377358494</v>
      </c>
      <c r="J38" s="65">
        <f>IF(I38&lt;&gt;0,1,0)</f>
        <v>1</v>
      </c>
      <c r="K38" s="65"/>
      <c r="L38" s="65">
        <v>27</v>
      </c>
      <c r="M38" s="67">
        <f>L38/$M$4</f>
        <v>0.6428571428571429</v>
      </c>
      <c r="N38" s="65">
        <f>IF(M38&lt;&gt;0,1,0)</f>
        <v>1</v>
      </c>
      <c r="O38" s="65"/>
      <c r="P38" s="65">
        <v>35</v>
      </c>
      <c r="Q38" s="67">
        <f>P38/$Q$4</f>
        <v>0.79545454545454541</v>
      </c>
      <c r="R38" s="65">
        <f>IF(Q38&lt;&gt;0,1,0)</f>
        <v>1</v>
      </c>
      <c r="S38" s="65"/>
      <c r="T38" s="65">
        <v>47</v>
      </c>
      <c r="U38" s="67">
        <f>T38/$U$4</f>
        <v>0.8392857142857143</v>
      </c>
      <c r="V38" s="65">
        <f>IF(U38&lt;&gt;0,1,0)</f>
        <v>1</v>
      </c>
      <c r="W38" s="72"/>
      <c r="X38" s="13">
        <v>49</v>
      </c>
      <c r="Y38" s="14">
        <f>X38/$Y$4</f>
        <v>1.0208333333333333</v>
      </c>
      <c r="Z38" s="13">
        <f>IF(Y38&lt;&gt;0,1,0)</f>
        <v>1</v>
      </c>
      <c r="AA38" s="65"/>
      <c r="AB38" s="70">
        <v>19</v>
      </c>
      <c r="AC38" s="71">
        <f>AB38/AC4</f>
        <v>0.31666666666666665</v>
      </c>
      <c r="AD38" s="70">
        <f>IF(AC38&lt;&gt;0,1,0)</f>
        <v>1</v>
      </c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</row>
    <row r="39" spans="1:1019" s="10" customFormat="1" ht="15.95" customHeight="1">
      <c r="A39" s="15"/>
      <c r="B39" s="65">
        <v>32</v>
      </c>
      <c r="C39" s="65">
        <f>N39+AD39+J39+R39+V39+Z39</f>
        <v>6</v>
      </c>
      <c r="D39" s="66" t="s">
        <v>44</v>
      </c>
      <c r="E39" s="67">
        <f>SUM(M39,I39,Q39,Y39,U39,AC39)/C39</f>
        <v>0.78753318222657853</v>
      </c>
      <c r="F39" s="81" t="s">
        <v>53</v>
      </c>
      <c r="G39" s="72"/>
      <c r="H39" s="13">
        <v>54</v>
      </c>
      <c r="I39" s="14">
        <f>H39/$I$4</f>
        <v>1.0188679245283019</v>
      </c>
      <c r="J39" s="13">
        <f>IF(I39&lt;&gt;0,1,0)</f>
        <v>1</v>
      </c>
      <c r="K39" s="72"/>
      <c r="L39" s="13">
        <v>43</v>
      </c>
      <c r="M39" s="14">
        <f>L39/$M$4</f>
        <v>1.0238095238095237</v>
      </c>
      <c r="N39" s="13">
        <f>IF(M39&lt;&gt;0,1,0)</f>
        <v>1</v>
      </c>
      <c r="O39" s="65"/>
      <c r="P39" s="65">
        <v>31</v>
      </c>
      <c r="Q39" s="67">
        <f>P39/$Q$4</f>
        <v>0.70454545454545459</v>
      </c>
      <c r="R39" s="65">
        <f>IF(Q39&lt;&gt;0,1,0)</f>
        <v>1</v>
      </c>
      <c r="S39" s="65"/>
      <c r="T39" s="65">
        <v>41</v>
      </c>
      <c r="U39" s="67">
        <f>T39/$U$4</f>
        <v>0.7321428571428571</v>
      </c>
      <c r="V39" s="65">
        <f>IF(U39&lt;&gt;0,1,0)</f>
        <v>1</v>
      </c>
      <c r="W39" s="65"/>
      <c r="X39" s="65">
        <v>11</v>
      </c>
      <c r="Y39" s="67">
        <f>X39/$Y$4</f>
        <v>0.22916666666666666</v>
      </c>
      <c r="Z39" s="65">
        <f>IF(Y39&lt;&gt;0,1,0)</f>
        <v>1</v>
      </c>
      <c r="AA39" s="72"/>
      <c r="AB39" s="13">
        <v>61</v>
      </c>
      <c r="AC39" s="14">
        <f>AB39/AC4</f>
        <v>1.0166666666666666</v>
      </c>
      <c r="AD39" s="13">
        <f>IF(AC39&lt;&gt;0,1,0)</f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</row>
    <row r="40" spans="1:1019" s="10" customFormat="1" ht="15.95" customHeight="1">
      <c r="A40" s="9"/>
      <c r="B40" s="65">
        <v>33</v>
      </c>
      <c r="C40" s="65">
        <f>N40+AD40+J40+R40+V40+Z40</f>
        <v>6</v>
      </c>
      <c r="D40" s="66" t="s">
        <v>48</v>
      </c>
      <c r="E40" s="67">
        <f>SUM(M40,I40,Q40,Y40,U40,AC40)/C40</f>
        <v>0.79740872335211943</v>
      </c>
      <c r="F40" s="81" t="s">
        <v>49</v>
      </c>
      <c r="G40" s="72"/>
      <c r="H40" s="13">
        <v>54</v>
      </c>
      <c r="I40" s="14">
        <f>H40/$I$4</f>
        <v>1.0188679245283019</v>
      </c>
      <c r="J40" s="13">
        <f>IF(I40&lt;&gt;0,1,0)</f>
        <v>1</v>
      </c>
      <c r="K40" s="72"/>
      <c r="L40" s="13">
        <v>43</v>
      </c>
      <c r="M40" s="14">
        <f>L40/$M$4</f>
        <v>1.0238095238095237</v>
      </c>
      <c r="N40" s="13">
        <f>IF(M40&lt;&gt;0,1,0)</f>
        <v>1</v>
      </c>
      <c r="O40" s="72"/>
      <c r="P40" s="13">
        <v>45</v>
      </c>
      <c r="Q40" s="14">
        <f>P40/$Q$4</f>
        <v>1.0227272727272727</v>
      </c>
      <c r="R40" s="13">
        <f>IF(Q40&lt;&gt;0,1,0)</f>
        <v>1</v>
      </c>
      <c r="S40" s="65"/>
      <c r="T40" s="65">
        <v>2</v>
      </c>
      <c r="U40" s="67">
        <f>T40/$U$4</f>
        <v>3.5714285714285712E-2</v>
      </c>
      <c r="V40" s="65">
        <f>IF(U40&lt;&gt;0,1,0)</f>
        <v>1</v>
      </c>
      <c r="W40" s="65"/>
      <c r="X40" s="65">
        <v>32</v>
      </c>
      <c r="Y40" s="67">
        <f>X40/$Y$4</f>
        <v>0.66666666666666663</v>
      </c>
      <c r="Z40" s="65">
        <f>IF(Y40&lt;&gt;0,1,0)</f>
        <v>1</v>
      </c>
      <c r="AA40" s="72"/>
      <c r="AB40" s="13">
        <v>61</v>
      </c>
      <c r="AC40" s="14">
        <f>AB40/AC4</f>
        <v>1.0166666666666666</v>
      </c>
      <c r="AD40" s="13">
        <f>IF(AC40&lt;&gt;0,1,0)</f>
        <v>1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</row>
    <row r="41" spans="1:1019" s="10" customFormat="1" ht="15.95" customHeight="1">
      <c r="A41" s="15"/>
      <c r="B41" s="65">
        <v>34</v>
      </c>
      <c r="C41" s="65">
        <f>N41+AD41+J41+R41+V41+Z41</f>
        <v>6</v>
      </c>
      <c r="D41" s="66" t="s">
        <v>54</v>
      </c>
      <c r="E41" s="67">
        <f>SUM(M41,I41,Q41,Y41,U41,AC41)/C41</f>
        <v>0.80761795856135477</v>
      </c>
      <c r="F41" s="81" t="s">
        <v>59</v>
      </c>
      <c r="G41" s="72"/>
      <c r="H41" s="13">
        <v>54</v>
      </c>
      <c r="I41" s="14">
        <f>H41/$I$4</f>
        <v>1.0188679245283019</v>
      </c>
      <c r="J41" s="13">
        <f>IF(I41&lt;&gt;0,1,0)</f>
        <v>1</v>
      </c>
      <c r="K41" s="72"/>
      <c r="L41" s="13">
        <v>43</v>
      </c>
      <c r="M41" s="14">
        <f>L41/$M$4</f>
        <v>1.0238095238095237</v>
      </c>
      <c r="N41" s="13">
        <f>IF(M41&lt;&gt;0,1,0)</f>
        <v>1</v>
      </c>
      <c r="O41" s="65"/>
      <c r="P41" s="68">
        <v>39</v>
      </c>
      <c r="Q41" s="69">
        <f>P41/$Q$4</f>
        <v>0.88636363636363635</v>
      </c>
      <c r="R41" s="68">
        <f>IF(Q41&lt;&gt;0,1,0)</f>
        <v>1</v>
      </c>
      <c r="S41" s="65"/>
      <c r="T41" s="65">
        <v>42</v>
      </c>
      <c r="U41" s="67">
        <f>T41/$U$4</f>
        <v>0.75</v>
      </c>
      <c r="V41" s="65">
        <f>IF(U41&lt;&gt;0,1,0)</f>
        <v>1</v>
      </c>
      <c r="W41" s="65"/>
      <c r="X41" s="65">
        <v>20</v>
      </c>
      <c r="Y41" s="67">
        <f>X41/$Y$4</f>
        <v>0.41666666666666669</v>
      </c>
      <c r="Z41" s="65">
        <f>IF(Y41&lt;&gt;0,1,0)</f>
        <v>1</v>
      </c>
      <c r="AA41" s="65"/>
      <c r="AB41" s="70">
        <v>45</v>
      </c>
      <c r="AC41" s="71">
        <f>AB41/AC4</f>
        <v>0.75</v>
      </c>
      <c r="AD41" s="70">
        <f>IF(AC41&lt;&gt;0,1,0)</f>
        <v>1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</row>
    <row r="42" spans="1:1019" s="10" customFormat="1" ht="15.95" customHeight="1">
      <c r="A42" s="15"/>
      <c r="B42" s="65">
        <v>35</v>
      </c>
      <c r="C42" s="65">
        <f>N42+AD42+J42+R42+V42+Z42</f>
        <v>6</v>
      </c>
      <c r="D42" s="66" t="s">
        <v>44</v>
      </c>
      <c r="E42" s="67">
        <f>SUM(M42,I42,Q42,Y42,U42,AC42)/C42</f>
        <v>0.83120201339540944</v>
      </c>
      <c r="F42" s="81" t="s">
        <v>56</v>
      </c>
      <c r="G42" s="72"/>
      <c r="H42" s="13">
        <v>54</v>
      </c>
      <c r="I42" s="14">
        <f>H42/$I$4</f>
        <v>1.0188679245283019</v>
      </c>
      <c r="J42" s="13">
        <f>IF(I42&lt;&gt;0,1,0)</f>
        <v>1</v>
      </c>
      <c r="K42" s="72"/>
      <c r="L42" s="72">
        <v>20</v>
      </c>
      <c r="M42" s="73">
        <f>L42/$M$4</f>
        <v>0.47619047619047616</v>
      </c>
      <c r="N42" s="72">
        <f>IF(M42&lt;&gt;0,1,0)</f>
        <v>1</v>
      </c>
      <c r="O42" s="65"/>
      <c r="P42" s="65">
        <v>43</v>
      </c>
      <c r="Q42" s="67">
        <f>P42/$Q$4</f>
        <v>0.97727272727272729</v>
      </c>
      <c r="R42" s="65">
        <f>IF(Q42&lt;&gt;0,1,0)</f>
        <v>1</v>
      </c>
      <c r="S42" s="65"/>
      <c r="T42" s="65">
        <v>37</v>
      </c>
      <c r="U42" s="67">
        <f>T42/$U$4</f>
        <v>0.6607142857142857</v>
      </c>
      <c r="V42" s="65">
        <f>IF(U42&lt;&gt;0,1,0)</f>
        <v>1</v>
      </c>
      <c r="W42" s="72"/>
      <c r="X42" s="13">
        <v>49</v>
      </c>
      <c r="Y42" s="14">
        <f>X42/$Y$4</f>
        <v>1.0208333333333333</v>
      </c>
      <c r="Z42" s="13">
        <f>IF(Y42&lt;&gt;0,1,0)</f>
        <v>1</v>
      </c>
      <c r="AA42" s="65"/>
      <c r="AB42" s="70">
        <v>50</v>
      </c>
      <c r="AC42" s="71">
        <f>AB42/AC4</f>
        <v>0.83333333333333337</v>
      </c>
      <c r="AD42" s="70">
        <f>IF(AC42&lt;&gt;0,1,0)</f>
        <v>1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</row>
    <row r="43" spans="1:1019" s="10" customFormat="1" ht="15.95" customHeight="1">
      <c r="A43" s="15"/>
      <c r="B43" s="65">
        <v>36</v>
      </c>
      <c r="C43" s="65">
        <f>N43+AD43+J43+R43+V43+Z43</f>
        <v>6</v>
      </c>
      <c r="D43" s="66" t="s">
        <v>54</v>
      </c>
      <c r="E43" s="67">
        <f>SUM(M43,I43,Q43,Y43,U43,AC43)/C43</f>
        <v>0.88223015192354814</v>
      </c>
      <c r="F43" s="81" t="s">
        <v>61</v>
      </c>
      <c r="G43" s="72"/>
      <c r="H43" s="13">
        <v>54</v>
      </c>
      <c r="I43" s="14">
        <f>H43/$I$4</f>
        <v>1.0188679245283019</v>
      </c>
      <c r="J43" s="13">
        <f>IF(I43&lt;&gt;0,1,0)</f>
        <v>1</v>
      </c>
      <c r="K43" s="72"/>
      <c r="L43" s="13">
        <v>43</v>
      </c>
      <c r="M43" s="14">
        <f>L43/$M$4</f>
        <v>1.0238095238095237</v>
      </c>
      <c r="N43" s="13">
        <f>IF(M43&lt;&gt;0,1,0)</f>
        <v>1</v>
      </c>
      <c r="O43" s="72"/>
      <c r="P43" s="13">
        <v>45</v>
      </c>
      <c r="Q43" s="14">
        <f>P43/$Q$4</f>
        <v>1.0227272727272727</v>
      </c>
      <c r="R43" s="13">
        <f>IF(Q43&lt;&gt;0,1,0)</f>
        <v>1</v>
      </c>
      <c r="S43" s="65"/>
      <c r="T43" s="65">
        <v>20</v>
      </c>
      <c r="U43" s="67">
        <f>T43/$U$4</f>
        <v>0.35714285714285715</v>
      </c>
      <c r="V43" s="65">
        <f>IF(U43&lt;&gt;0,1,0)</f>
        <v>1</v>
      </c>
      <c r="W43" s="65"/>
      <c r="X43" s="65">
        <v>41</v>
      </c>
      <c r="Y43" s="67">
        <f>X43/$Y$4</f>
        <v>0.85416666666666663</v>
      </c>
      <c r="Z43" s="65">
        <f>IF(Y43&lt;&gt;0,1,0)</f>
        <v>1</v>
      </c>
      <c r="AA43" s="72"/>
      <c r="AB43" s="13">
        <v>61</v>
      </c>
      <c r="AC43" s="14">
        <f>AB43/AC4</f>
        <v>1.0166666666666666</v>
      </c>
      <c r="AD43" s="13">
        <f>IF(AC43&lt;&gt;0,1,0)</f>
        <v>1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</row>
    <row r="44" spans="1:1019" s="10" customFormat="1" ht="15.95" customHeight="1">
      <c r="A44" s="15"/>
      <c r="B44" s="65">
        <v>37</v>
      </c>
      <c r="C44" s="65">
        <f>N44+AD44+J44+R44+V44+Z44</f>
        <v>6</v>
      </c>
      <c r="D44" s="66" t="s">
        <v>54</v>
      </c>
      <c r="E44" s="67">
        <f>SUM(M44,I44,Q44,Y44,U44,AC44)/C44</f>
        <v>0.90901586620926234</v>
      </c>
      <c r="F44" s="81" t="s">
        <v>63</v>
      </c>
      <c r="G44" s="72"/>
      <c r="H44" s="13">
        <v>54</v>
      </c>
      <c r="I44" s="14">
        <f>H44/$I$4</f>
        <v>1.0188679245283019</v>
      </c>
      <c r="J44" s="13">
        <v>1</v>
      </c>
      <c r="K44" s="72"/>
      <c r="L44" s="13">
        <v>43</v>
      </c>
      <c r="M44" s="14">
        <f>L44/$M$4</f>
        <v>1.0238095238095237</v>
      </c>
      <c r="N44" s="13">
        <v>1</v>
      </c>
      <c r="O44" s="72"/>
      <c r="P44" s="13">
        <v>45</v>
      </c>
      <c r="Q44" s="14">
        <f>P44/$Q$4</f>
        <v>1.0227272727272727</v>
      </c>
      <c r="R44" s="13">
        <v>1</v>
      </c>
      <c r="S44" s="72"/>
      <c r="T44" s="13">
        <v>57</v>
      </c>
      <c r="U44" s="14">
        <f>T44/$U$4</f>
        <v>1.0178571428571428</v>
      </c>
      <c r="V44" s="13">
        <v>1</v>
      </c>
      <c r="W44" s="72"/>
      <c r="X44" s="13">
        <v>49</v>
      </c>
      <c r="Y44" s="14">
        <f>X44/$Y$4</f>
        <v>1.0208333333333333</v>
      </c>
      <c r="Z44" s="13">
        <v>1</v>
      </c>
      <c r="AA44" s="65"/>
      <c r="AB44" s="65">
        <v>21</v>
      </c>
      <c r="AC44" s="69">
        <f>AB44/AC4</f>
        <v>0.35</v>
      </c>
      <c r="AD44" s="65">
        <v>1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</row>
    <row r="45" spans="1:1019" s="10" customFormat="1" ht="15.95" customHeight="1">
      <c r="A45" s="15"/>
      <c r="B45" s="65">
        <v>38</v>
      </c>
      <c r="C45" s="65">
        <f>N45+AD45+J45+R45+V45+Z45</f>
        <v>6</v>
      </c>
      <c r="D45" s="66" t="s">
        <v>54</v>
      </c>
      <c r="E45" s="67">
        <f>SUM(M45,I45,Q45,Y45,U45,AC45)/C45</f>
        <v>0.91734919954259586</v>
      </c>
      <c r="F45" s="81" t="s">
        <v>62</v>
      </c>
      <c r="G45" s="72"/>
      <c r="H45" s="13">
        <v>54</v>
      </c>
      <c r="I45" s="14">
        <f>H45/$I$4</f>
        <v>1.0188679245283019</v>
      </c>
      <c r="J45" s="13">
        <v>1</v>
      </c>
      <c r="K45" s="72"/>
      <c r="L45" s="13">
        <v>43</v>
      </c>
      <c r="M45" s="14">
        <f>L45/$M$4</f>
        <v>1.0238095238095237</v>
      </c>
      <c r="N45" s="13">
        <v>1</v>
      </c>
      <c r="O45" s="72"/>
      <c r="P45" s="13">
        <v>45</v>
      </c>
      <c r="Q45" s="14">
        <f>P45/$Q$4</f>
        <v>1.0227272727272727</v>
      </c>
      <c r="R45" s="13">
        <v>1</v>
      </c>
      <c r="S45" s="72"/>
      <c r="T45" s="13">
        <v>57</v>
      </c>
      <c r="U45" s="14">
        <f>T45/$U$4</f>
        <v>1.0178571428571428</v>
      </c>
      <c r="V45" s="13">
        <v>1</v>
      </c>
      <c r="W45" s="72"/>
      <c r="X45" s="13">
        <v>49</v>
      </c>
      <c r="Y45" s="14">
        <f>X45/$Y$4</f>
        <v>1.0208333333333333</v>
      </c>
      <c r="Z45" s="13">
        <v>1</v>
      </c>
      <c r="AA45" s="65"/>
      <c r="AB45" s="65">
        <v>24</v>
      </c>
      <c r="AC45" s="69">
        <f>AB45/AC4</f>
        <v>0.4</v>
      </c>
      <c r="AD45" s="65">
        <v>1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</row>
    <row r="46" spans="1:1019" s="10" customFormat="1" ht="15.95" customHeight="1">
      <c r="A46" s="15"/>
      <c r="B46" s="65">
        <v>39</v>
      </c>
      <c r="C46" s="65">
        <f>N46+AD46+J46+R46+V46+Z46</f>
        <v>6</v>
      </c>
      <c r="D46" s="66" t="s">
        <v>54</v>
      </c>
      <c r="E46" s="67">
        <f>SUM(M46,I46,Q46,Y46,U46,AC46)/C46</f>
        <v>0.92846031065370693</v>
      </c>
      <c r="F46" s="81" t="s">
        <v>64</v>
      </c>
      <c r="G46" s="72"/>
      <c r="H46" s="13">
        <v>54</v>
      </c>
      <c r="I46" s="14">
        <f>H46/$I$4</f>
        <v>1.0188679245283019</v>
      </c>
      <c r="J46" s="13">
        <v>1</v>
      </c>
      <c r="K46" s="72"/>
      <c r="L46" s="13">
        <v>43</v>
      </c>
      <c r="M46" s="14">
        <f>L46/$M$4</f>
        <v>1.0238095238095237</v>
      </c>
      <c r="N46" s="13">
        <v>1</v>
      </c>
      <c r="O46" s="72"/>
      <c r="P46" s="13">
        <v>45</v>
      </c>
      <c r="Q46" s="14">
        <f>P46/$Q$4</f>
        <v>1.0227272727272727</v>
      </c>
      <c r="R46" s="13">
        <v>1</v>
      </c>
      <c r="S46" s="72"/>
      <c r="T46" s="13">
        <v>57</v>
      </c>
      <c r="U46" s="14">
        <f>T46/$U$4</f>
        <v>1.0178571428571428</v>
      </c>
      <c r="V46" s="13">
        <v>1</v>
      </c>
      <c r="W46" s="72"/>
      <c r="X46" s="13">
        <v>49</v>
      </c>
      <c r="Y46" s="14">
        <f>X46/$Y$4</f>
        <v>1.0208333333333333</v>
      </c>
      <c r="Z46" s="13">
        <v>1</v>
      </c>
      <c r="AA46" s="65"/>
      <c r="AB46" s="65">
        <v>28</v>
      </c>
      <c r="AC46" s="69">
        <f>AB46/AC4</f>
        <v>0.46666666666666667</v>
      </c>
      <c r="AD46" s="65">
        <v>1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</row>
    <row r="49" spans="25:28">
      <c r="Y49" s="75"/>
      <c r="Z49" s="5"/>
      <c r="AA49" s="5"/>
      <c r="AB49" s="5"/>
    </row>
    <row r="50" spans="25:28">
      <c r="Y50" s="75"/>
      <c r="Z50" s="76"/>
      <c r="AA50" s="5"/>
      <c r="AB50" s="5"/>
    </row>
    <row r="51" spans="25:28">
      <c r="Y51" s="75"/>
      <c r="Z51" s="5"/>
      <c r="AA51" s="5"/>
      <c r="AB51" s="5"/>
    </row>
  </sheetData>
  <sortState ref="A8:AME46">
    <sortCondition ref="E8:E46"/>
  </sortState>
  <mergeCells count="65">
    <mergeCell ref="AA5:AB5"/>
    <mergeCell ref="AC5:AC7"/>
    <mergeCell ref="AD5:AD7"/>
    <mergeCell ref="G6:G7"/>
    <mergeCell ref="H6:H7"/>
    <mergeCell ref="K6:K7"/>
    <mergeCell ref="L6:L7"/>
    <mergeCell ref="O6:O7"/>
    <mergeCell ref="P6:P7"/>
    <mergeCell ref="S6:S7"/>
    <mergeCell ref="T6:T7"/>
    <mergeCell ref="W6:W7"/>
    <mergeCell ref="X6:X7"/>
    <mergeCell ref="AA6:AA7"/>
    <mergeCell ref="AB6:AB7"/>
    <mergeCell ref="U5:U7"/>
    <mergeCell ref="V5:V7"/>
    <mergeCell ref="W5:X5"/>
    <mergeCell ref="Y5:Y7"/>
    <mergeCell ref="Z5:Z7"/>
    <mergeCell ref="N5:N7"/>
    <mergeCell ref="O5:P5"/>
    <mergeCell ref="Q5:Q7"/>
    <mergeCell ref="R5:R7"/>
    <mergeCell ref="S5:T5"/>
    <mergeCell ref="G5:H5"/>
    <mergeCell ref="I5:I7"/>
    <mergeCell ref="J5:J7"/>
    <mergeCell ref="K5:L5"/>
    <mergeCell ref="M5:M7"/>
    <mergeCell ref="Y3:Z3"/>
    <mergeCell ref="AA3:AB4"/>
    <mergeCell ref="AC3:AD3"/>
    <mergeCell ref="I4:J4"/>
    <mergeCell ref="M4:N4"/>
    <mergeCell ref="Q4:R4"/>
    <mergeCell ref="U4:V4"/>
    <mergeCell ref="Y4:Z4"/>
    <mergeCell ref="AC4:AD4"/>
    <mergeCell ref="O3:P4"/>
    <mergeCell ref="Q3:R3"/>
    <mergeCell ref="S3:T4"/>
    <mergeCell ref="U3:V3"/>
    <mergeCell ref="W3:X4"/>
    <mergeCell ref="AA1:AD1"/>
    <mergeCell ref="B2:B7"/>
    <mergeCell ref="C2:C7"/>
    <mergeCell ref="D2:D7"/>
    <mergeCell ref="E2:E7"/>
    <mergeCell ref="F2:F7"/>
    <mergeCell ref="G2:J2"/>
    <mergeCell ref="K2:N2"/>
    <mergeCell ref="O2:R2"/>
    <mergeCell ref="S2:V2"/>
    <mergeCell ref="W2:Z2"/>
    <mergeCell ref="AA2:AD2"/>
    <mergeCell ref="G3:H4"/>
    <mergeCell ref="I3:J3"/>
    <mergeCell ref="K3:L4"/>
    <mergeCell ref="M3:N3"/>
    <mergeCell ref="G1:J1"/>
    <mergeCell ref="K1:N1"/>
    <mergeCell ref="O1:R1"/>
    <mergeCell ref="S1:V1"/>
    <mergeCell ref="W1:Z1"/>
  </mergeCells>
  <pageMargins left="0" right="0" top="0" bottom="0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LibreOffice/5.3.2.2$Windows_x86 LibreOffice_project/6cd4f1ef626f15116896b1d8e1398b56da0d0ee1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</dc:creator>
  <cp:lastModifiedBy>makarov-kuzmin</cp:lastModifiedBy>
  <cp:revision>14</cp:revision>
  <cp:lastPrinted>2016-03-02T06:25:45Z</cp:lastPrinted>
  <dcterms:created xsi:type="dcterms:W3CDTF">2015-08-30T15:10:16Z</dcterms:created>
  <dcterms:modified xsi:type="dcterms:W3CDTF">2017-06-07T13:29:08Z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