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Лист1" sheetId="11" r:id="rId1"/>
  </sheets>
  <definedNames>
    <definedName name="_xlnm._FilterDatabase" localSheetId="0" hidden="1">Лист1!$A$8:$AA$41</definedName>
  </definedNames>
  <calcPr calcId="125725"/>
</workbook>
</file>

<file path=xl/calcChain.xml><?xml version="1.0" encoding="utf-8"?>
<calcChain xmlns="http://schemas.openxmlformats.org/spreadsheetml/2006/main">
  <c r="AD9" i="11"/>
  <c r="AD11"/>
  <c r="AE11" s="1"/>
  <c r="AD13"/>
  <c r="AD12"/>
  <c r="AE12" s="1"/>
  <c r="AD10"/>
  <c r="AD18"/>
  <c r="AE18" s="1"/>
  <c r="AD20"/>
  <c r="AE20" s="1"/>
  <c r="AD16"/>
  <c r="AE16" s="1"/>
  <c r="AD15"/>
  <c r="AD17"/>
  <c r="AE17" s="1"/>
  <c r="AD14"/>
  <c r="AD19"/>
  <c r="AE19" s="1"/>
  <c r="AD23"/>
  <c r="AD22"/>
  <c r="AE22" s="1"/>
  <c r="AD21"/>
  <c r="AE21" s="1"/>
  <c r="AD27"/>
  <c r="AE27" s="1"/>
  <c r="AD24"/>
  <c r="AD28"/>
  <c r="AE28" s="1"/>
  <c r="AD31"/>
  <c r="AE31" s="1"/>
  <c r="AD26"/>
  <c r="AE26" s="1"/>
  <c r="AD25"/>
  <c r="AD32"/>
  <c r="AE32" s="1"/>
  <c r="AD30"/>
  <c r="AE30" s="1"/>
  <c r="AD33"/>
  <c r="AE33" s="1"/>
  <c r="AD29"/>
  <c r="AD36"/>
  <c r="AE36" s="1"/>
  <c r="AD34"/>
  <c r="AD37"/>
  <c r="AE37" s="1"/>
  <c r="AD35"/>
  <c r="AD38"/>
  <c r="AE38" s="1"/>
  <c r="AD41"/>
  <c r="AE41" s="1"/>
  <c r="AD40"/>
  <c r="AD39"/>
  <c r="AE39" s="1"/>
  <c r="AD8"/>
  <c r="AE8" s="1"/>
  <c r="Z9"/>
  <c r="Z11"/>
  <c r="AA11" s="1"/>
  <c r="Z13"/>
  <c r="Z12"/>
  <c r="AA12" s="1"/>
  <c r="Z10"/>
  <c r="Z18"/>
  <c r="Z20"/>
  <c r="Z16"/>
  <c r="Z15"/>
  <c r="Z17"/>
  <c r="Z14"/>
  <c r="Z19"/>
  <c r="Z23"/>
  <c r="Z22"/>
  <c r="Z21"/>
  <c r="Z27"/>
  <c r="Z24"/>
  <c r="Z28"/>
  <c r="Z31"/>
  <c r="Z26"/>
  <c r="Z25"/>
  <c r="Z32"/>
  <c r="Z30"/>
  <c r="Z33"/>
  <c r="Z29"/>
  <c r="Z36"/>
  <c r="Z34"/>
  <c r="Z37"/>
  <c r="Z35"/>
  <c r="Z38"/>
  <c r="Z41"/>
  <c r="Z40"/>
  <c r="Z39"/>
  <c r="Z8"/>
  <c r="AA8" s="1"/>
  <c r="AE9"/>
  <c r="AE40"/>
  <c r="AE34"/>
  <c r="AE14"/>
  <c r="AE13"/>
  <c r="V39"/>
  <c r="W39" s="1"/>
  <c r="R39"/>
  <c r="S39" s="1"/>
  <c r="N39"/>
  <c r="O39" s="1"/>
  <c r="J39"/>
  <c r="K39" s="1"/>
  <c r="N25"/>
  <c r="J25"/>
  <c r="J11"/>
  <c r="K11" s="1"/>
  <c r="N11"/>
  <c r="O11" s="1"/>
  <c r="R11"/>
  <c r="S11" s="1"/>
  <c r="V11"/>
  <c r="W11" s="1"/>
  <c r="J8"/>
  <c r="K8" s="1"/>
  <c r="N8"/>
  <c r="O8" s="1"/>
  <c r="R8"/>
  <c r="S8" s="1"/>
  <c r="V8"/>
  <c r="W8" s="1"/>
  <c r="J10"/>
  <c r="K10" s="1"/>
  <c r="N10"/>
  <c r="O10" s="1"/>
  <c r="R10"/>
  <c r="S10" s="1"/>
  <c r="V10"/>
  <c r="W10" s="1"/>
  <c r="J12"/>
  <c r="K12" s="1"/>
  <c r="N12"/>
  <c r="R12"/>
  <c r="S12" s="1"/>
  <c r="V12"/>
  <c r="W12" s="1"/>
  <c r="J13"/>
  <c r="K13" s="1"/>
  <c r="N13"/>
  <c r="O13" s="1"/>
  <c r="R13"/>
  <c r="S13" s="1"/>
  <c r="V13"/>
  <c r="AA13"/>
  <c r="J14"/>
  <c r="K14" s="1"/>
  <c r="N14"/>
  <c r="O14" s="1"/>
  <c r="R14"/>
  <c r="S14" s="1"/>
  <c r="V14"/>
  <c r="J17"/>
  <c r="K17" s="1"/>
  <c r="N17"/>
  <c r="O17" s="1"/>
  <c r="R17"/>
  <c r="S17" s="1"/>
  <c r="V17"/>
  <c r="W17" s="1"/>
  <c r="J18"/>
  <c r="K18" s="1"/>
  <c r="N18"/>
  <c r="O18" s="1"/>
  <c r="R18"/>
  <c r="S18" s="1"/>
  <c r="V18"/>
  <c r="W18" s="1"/>
  <c r="J22"/>
  <c r="K22" s="1"/>
  <c r="N22"/>
  <c r="O22" s="1"/>
  <c r="R22"/>
  <c r="S22" s="1"/>
  <c r="V22"/>
  <c r="J16"/>
  <c r="K16" s="1"/>
  <c r="N16"/>
  <c r="O16" s="1"/>
  <c r="R16"/>
  <c r="S16" s="1"/>
  <c r="V16"/>
  <c r="W16" s="1"/>
  <c r="J9"/>
  <c r="K9" s="1"/>
  <c r="N9"/>
  <c r="O9" s="1"/>
  <c r="R9"/>
  <c r="S9" s="1"/>
  <c r="V9"/>
  <c r="J20"/>
  <c r="K20" s="1"/>
  <c r="N20"/>
  <c r="O20" s="1"/>
  <c r="R20"/>
  <c r="S20" s="1"/>
  <c r="V20"/>
  <c r="W20" s="1"/>
  <c r="R25"/>
  <c r="S25" s="1"/>
  <c r="V25"/>
  <c r="J32"/>
  <c r="K32" s="1"/>
  <c r="N32"/>
  <c r="O32" s="1"/>
  <c r="R32"/>
  <c r="S32" s="1"/>
  <c r="V32"/>
  <c r="W32" s="1"/>
  <c r="J21"/>
  <c r="K21" s="1"/>
  <c r="N21"/>
  <c r="O21" s="1"/>
  <c r="R21"/>
  <c r="S21" s="1"/>
  <c r="V21"/>
  <c r="J15"/>
  <c r="K15" s="1"/>
  <c r="N15"/>
  <c r="O15" s="1"/>
  <c r="R15"/>
  <c r="S15" s="1"/>
  <c r="V15"/>
  <c r="J28"/>
  <c r="K28" s="1"/>
  <c r="N28"/>
  <c r="O28" s="1"/>
  <c r="R28"/>
  <c r="S28" s="1"/>
  <c r="V28"/>
  <c r="J19"/>
  <c r="K19" s="1"/>
  <c r="N19"/>
  <c r="O19" s="1"/>
  <c r="R19"/>
  <c r="S19" s="1"/>
  <c r="V19"/>
  <c r="W19" s="1"/>
  <c r="J27"/>
  <c r="K27" s="1"/>
  <c r="N27"/>
  <c r="O27" s="1"/>
  <c r="R27"/>
  <c r="S27" s="1"/>
  <c r="V27"/>
  <c r="W27" s="1"/>
  <c r="J31"/>
  <c r="K31" s="1"/>
  <c r="N31"/>
  <c r="O31" s="1"/>
  <c r="R31"/>
  <c r="S31" s="1"/>
  <c r="V31"/>
  <c r="W31" s="1"/>
  <c r="J35"/>
  <c r="K35" s="1"/>
  <c r="N35"/>
  <c r="O35" s="1"/>
  <c r="R35"/>
  <c r="S35" s="1"/>
  <c r="V35"/>
  <c r="J33"/>
  <c r="K33" s="1"/>
  <c r="N33"/>
  <c r="O33" s="1"/>
  <c r="R33"/>
  <c r="S33" s="1"/>
  <c r="V33"/>
  <c r="W33" s="1"/>
  <c r="J23"/>
  <c r="K23" s="1"/>
  <c r="N23"/>
  <c r="O23" s="1"/>
  <c r="R23"/>
  <c r="S23" s="1"/>
  <c r="V23"/>
  <c r="J30"/>
  <c r="K30" s="1"/>
  <c r="N30"/>
  <c r="O30" s="1"/>
  <c r="R30"/>
  <c r="S30" s="1"/>
  <c r="V30"/>
  <c r="J26"/>
  <c r="K26" s="1"/>
  <c r="N26"/>
  <c r="O26" s="1"/>
  <c r="R26"/>
  <c r="S26" s="1"/>
  <c r="V26"/>
  <c r="W26" s="1"/>
  <c r="J29"/>
  <c r="K29" s="1"/>
  <c r="N29"/>
  <c r="O29" s="1"/>
  <c r="R29"/>
  <c r="S29" s="1"/>
  <c r="V29"/>
  <c r="W29" s="1"/>
  <c r="J36"/>
  <c r="K36" s="1"/>
  <c r="N36"/>
  <c r="O36" s="1"/>
  <c r="R36"/>
  <c r="S36" s="1"/>
  <c r="V36"/>
  <c r="W36" s="1"/>
  <c r="J34"/>
  <c r="K34" s="1"/>
  <c r="N34"/>
  <c r="O34" s="1"/>
  <c r="R34"/>
  <c r="S34" s="1"/>
  <c r="V34"/>
  <c r="W34" s="1"/>
  <c r="J41"/>
  <c r="K41" s="1"/>
  <c r="N41"/>
  <c r="O41" s="1"/>
  <c r="R41"/>
  <c r="S41" s="1"/>
  <c r="V41"/>
  <c r="W41" s="1"/>
  <c r="J38"/>
  <c r="K38" s="1"/>
  <c r="N38"/>
  <c r="O38" s="1"/>
  <c r="R38"/>
  <c r="S38" s="1"/>
  <c r="V38"/>
  <c r="W38" s="1"/>
  <c r="J40"/>
  <c r="K40" s="1"/>
  <c r="N40"/>
  <c r="O40" s="1"/>
  <c r="R40"/>
  <c r="S40" s="1"/>
  <c r="V40"/>
  <c r="W40" s="1"/>
  <c r="J24"/>
  <c r="K24" s="1"/>
  <c r="N24"/>
  <c r="O24" s="1"/>
  <c r="R24"/>
  <c r="S24" s="1"/>
  <c r="V24"/>
  <c r="W24" s="1"/>
  <c r="J37"/>
  <c r="K37" s="1"/>
  <c r="N37"/>
  <c r="O37" s="1"/>
  <c r="R37"/>
  <c r="S37" s="1"/>
  <c r="V37"/>
  <c r="W37" s="1"/>
  <c r="C8" l="1"/>
  <c r="O12"/>
  <c r="C12" s="1"/>
  <c r="E12" s="1"/>
  <c r="E8"/>
  <c r="AA16"/>
  <c r="C16" s="1"/>
  <c r="E16" s="1"/>
  <c r="AA20"/>
  <c r="C20" s="1"/>
  <c r="E20" s="1"/>
  <c r="AA18"/>
  <c r="C18" s="1"/>
  <c r="E18" s="1"/>
  <c r="AA10"/>
  <c r="AA9"/>
  <c r="C11"/>
  <c r="E11" s="1"/>
  <c r="W23"/>
  <c r="W15"/>
  <c r="W35"/>
  <c r="W28"/>
  <c r="W9"/>
  <c r="W22"/>
  <c r="W14"/>
  <c r="W13"/>
  <c r="C13" s="1"/>
  <c r="E13" s="1"/>
  <c r="W30"/>
  <c r="W21"/>
  <c r="C9" l="1"/>
  <c r="E9" s="1"/>
  <c r="AA17"/>
  <c r="C17" s="1"/>
  <c r="E17" s="1"/>
  <c r="AA19"/>
  <c r="C19" s="1"/>
  <c r="E19" s="1"/>
  <c r="AA15"/>
  <c r="AA14"/>
  <c r="C14" s="1"/>
  <c r="E14" s="1"/>
  <c r="AE10"/>
  <c r="C10" s="1"/>
  <c r="E10" s="1"/>
  <c r="AA23" l="1"/>
  <c r="AA22"/>
  <c r="C22" s="1"/>
  <c r="E22" s="1"/>
  <c r="AA21"/>
  <c r="C21" s="1"/>
  <c r="E21" s="1"/>
  <c r="AA27"/>
  <c r="C27" s="1"/>
  <c r="E27" s="1"/>
  <c r="AE15"/>
  <c r="C15" s="1"/>
  <c r="E15" s="1"/>
  <c r="AA26" l="1"/>
  <c r="C26" s="1"/>
  <c r="E26" s="1"/>
  <c r="AA24"/>
  <c r="AA31"/>
  <c r="C31" s="1"/>
  <c r="E31" s="1"/>
  <c r="AA28"/>
  <c r="C28" s="1"/>
  <c r="E28" s="1"/>
  <c r="AE23"/>
  <c r="C23" s="1"/>
  <c r="E23" s="1"/>
  <c r="AA30" l="1"/>
  <c r="C30" s="1"/>
  <c r="E30" s="1"/>
  <c r="AA33"/>
  <c r="C33" s="1"/>
  <c r="E33" s="1"/>
  <c r="AA32"/>
  <c r="C32" s="1"/>
  <c r="E32" s="1"/>
  <c r="AA25"/>
  <c r="AE24"/>
  <c r="C24" s="1"/>
  <c r="E24" s="1"/>
  <c r="AA37" l="1"/>
  <c r="C37" s="1"/>
  <c r="E37" s="1"/>
  <c r="AA36"/>
  <c r="C36" s="1"/>
  <c r="E36" s="1"/>
  <c r="AA34"/>
  <c r="C34" s="1"/>
  <c r="E34" s="1"/>
  <c r="AA29"/>
  <c r="AE25"/>
  <c r="C25" s="1"/>
  <c r="E25" s="1"/>
  <c r="AA38" l="1"/>
  <c r="C38" s="1"/>
  <c r="E38" s="1"/>
  <c r="AA40"/>
  <c r="C40" s="1"/>
  <c r="E40" s="1"/>
  <c r="AA35"/>
  <c r="AA39"/>
  <c r="C39" s="1"/>
  <c r="E39" s="1"/>
  <c r="AA41"/>
  <c r="C41" s="1"/>
  <c r="E41" s="1"/>
  <c r="AE29"/>
  <c r="C29" s="1"/>
  <c r="E29" s="1"/>
  <c r="AE35" l="1"/>
  <c r="C35" s="1"/>
  <c r="E35" s="1"/>
</calcChain>
</file>

<file path=xl/sharedStrings.xml><?xml version="1.0" encoding="utf-8"?>
<sst xmlns="http://schemas.openxmlformats.org/spreadsheetml/2006/main" count="115" uniqueCount="60">
  <si>
    <t>место в рейтинге</t>
  </si>
  <si>
    <t>Кол-во ту-ров</t>
  </si>
  <si>
    <t>Спортсмен</t>
  </si>
  <si>
    <t>дата</t>
  </si>
  <si>
    <t>кол-во</t>
  </si>
  <si>
    <t>рейтинг</t>
  </si>
  <si>
    <t>участие</t>
  </si>
  <si>
    <t>Константинов Г.</t>
  </si>
  <si>
    <t>Зиновьев С.</t>
  </si>
  <si>
    <t>Мямлин А.</t>
  </si>
  <si>
    <t>Сивохин В.</t>
  </si>
  <si>
    <t>Вес</t>
  </si>
  <si>
    <t>Место</t>
  </si>
  <si>
    <t>6-7.06.2015</t>
  </si>
  <si>
    <t>22-23.08.2015</t>
  </si>
  <si>
    <t>Ярославль 9-ая бол.</t>
  </si>
  <si>
    <t>Рыбинск Дамба</t>
  </si>
  <si>
    <t>Углич Золоторучье</t>
  </si>
  <si>
    <t>Углич ЧО Золоторучье</t>
  </si>
  <si>
    <t>18-19.07.2015</t>
  </si>
  <si>
    <t>Зиняков В.</t>
  </si>
  <si>
    <t>Фадин И.</t>
  </si>
  <si>
    <t>Разряд</t>
  </si>
  <si>
    <t>КМС</t>
  </si>
  <si>
    <t>1р.</t>
  </si>
  <si>
    <t>МС</t>
  </si>
  <si>
    <t>2р.</t>
  </si>
  <si>
    <t>3р.</t>
  </si>
  <si>
    <t>б/р</t>
  </si>
  <si>
    <t>Чемпионат Углича</t>
  </si>
  <si>
    <t>Кошев А.Ю.</t>
  </si>
  <si>
    <t>Николаев С.В.</t>
  </si>
  <si>
    <t>Сумароков Б.Д.</t>
  </si>
  <si>
    <t>Алексеев Н.В.</t>
  </si>
  <si>
    <t>Цуканов А.Н.</t>
  </si>
  <si>
    <t>Иванов Д.В.</t>
  </si>
  <si>
    <t>Круглов В.А.</t>
  </si>
  <si>
    <t>Науменко А.Э.</t>
  </si>
  <si>
    <t>Милевский А.А.</t>
  </si>
  <si>
    <t>Поз М.В.</t>
  </si>
  <si>
    <t>Полухин А.И.</t>
  </si>
  <si>
    <t>Макаров-Кузьмин В.В.</t>
  </si>
  <si>
    <t>Блохин И.Г.</t>
  </si>
  <si>
    <t>Стребелев А.Б.</t>
  </si>
  <si>
    <t>Мохов Д.В.</t>
  </si>
  <si>
    <t>Пивоваров И.П.</t>
  </si>
  <si>
    <t>Кондратьев С.А.</t>
  </si>
  <si>
    <t>Баранов Н.Н.</t>
  </si>
  <si>
    <t>Филимонов А.А.</t>
  </si>
  <si>
    <t>Алсуфьев Д.А.</t>
  </si>
  <si>
    <t>Галкин М.В.</t>
  </si>
  <si>
    <t>Роботнов Д.К.</t>
  </si>
  <si>
    <t>Нечаев А.А.</t>
  </si>
  <si>
    <t>Поликарпов А.Е.</t>
  </si>
  <si>
    <t>Галашев А.Ю.</t>
  </si>
  <si>
    <t>Злогодух В.В.</t>
  </si>
  <si>
    <t>Субботин А.Н.</t>
  </si>
  <si>
    <t>Чернышков С.Ю.</t>
  </si>
  <si>
    <t>Кубок ЯО д.Орлово</t>
  </si>
  <si>
    <t>16-17.07.16</t>
  </si>
</sst>
</file>

<file path=xl/styles.xml><?xml version="1.0" encoding="utf-8"?>
<styleSheet xmlns="http://schemas.openxmlformats.org/spreadsheetml/2006/main">
  <numFmts count="4">
    <numFmt numFmtId="6" formatCode="#,##0&quot;р.&quot;;[Red]\-#,##0&quot;р.&quot;"/>
    <numFmt numFmtId="164" formatCode="dd/mm/yy;@"/>
    <numFmt numFmtId="165" formatCode="0.000000"/>
    <numFmt numFmtId="166" formatCode="0.0000"/>
  </numFmts>
  <fonts count="3">
    <font>
      <sz val="9"/>
      <name val="Arial Narrow"/>
      <family val="2"/>
      <charset val="204"/>
    </font>
    <font>
      <sz val="11"/>
      <name val="Arial Narrow"/>
      <family val="2"/>
      <charset val="204"/>
    </font>
    <font>
      <b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/>
    <xf numFmtId="0" fontId="1" fillId="0" borderId="0" xfId="0" applyFont="1" applyBorder="1" applyAlignment="1">
      <alignment textRotation="90"/>
    </xf>
    <xf numFmtId="0" fontId="1" fillId="0" borderId="0" xfId="0" applyFont="1" applyFill="1" applyBorder="1"/>
    <xf numFmtId="0" fontId="1" fillId="0" borderId="0" xfId="0" applyNumberFormat="1" applyFont="1" applyFill="1" applyBorder="1"/>
    <xf numFmtId="0" fontId="1" fillId="3" borderId="1" xfId="0" applyFont="1" applyFill="1" applyBorder="1"/>
    <xf numFmtId="0" fontId="1" fillId="0" borderId="0" xfId="0" applyNumberFormat="1" applyFont="1" applyBorder="1" applyAlignment="1">
      <alignment wrapText="1" shrinkToFit="1"/>
    </xf>
    <xf numFmtId="0" fontId="1" fillId="0" borderId="1" xfId="0" applyNumberFormat="1" applyFont="1" applyBorder="1" applyAlignment="1">
      <alignment wrapText="1" shrinkToFit="1"/>
    </xf>
    <xf numFmtId="0" fontId="1" fillId="0" borderId="0" xfId="0" applyNumberFormat="1" applyFont="1" applyAlignment="1">
      <alignment wrapText="1" shrinkToFit="1"/>
    </xf>
    <xf numFmtId="0" fontId="1" fillId="0" borderId="1" xfId="0" applyNumberFormat="1" applyFont="1" applyBorder="1"/>
    <xf numFmtId="0" fontId="1" fillId="0" borderId="1" xfId="0" applyNumberFormat="1" applyFont="1" applyFill="1" applyBorder="1"/>
    <xf numFmtId="165" fontId="1" fillId="0" borderId="0" xfId="0" applyNumberFormat="1" applyFont="1" applyBorder="1"/>
    <xf numFmtId="165" fontId="1" fillId="0" borderId="1" xfId="0" applyNumberFormat="1" applyFont="1" applyBorder="1"/>
    <xf numFmtId="165" fontId="1" fillId="0" borderId="0" xfId="0" applyNumberFormat="1" applyFont="1"/>
    <xf numFmtId="166" fontId="1" fillId="0" borderId="1" xfId="0" applyNumberFormat="1" applyFont="1" applyFill="1" applyBorder="1"/>
    <xf numFmtId="166" fontId="1" fillId="3" borderId="1" xfId="0" applyNumberFormat="1" applyFont="1" applyFill="1" applyBorder="1"/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164" fontId="1" fillId="0" borderId="5" xfId="0" applyNumberFormat="1" applyFont="1" applyBorder="1" applyAlignment="1">
      <alignment horizontal="center" textRotation="90"/>
    </xf>
    <xf numFmtId="164" fontId="1" fillId="0" borderId="6" xfId="0" applyNumberFormat="1" applyFont="1" applyBorder="1" applyAlignment="1">
      <alignment horizontal="center" textRotation="90"/>
    </xf>
    <xf numFmtId="164" fontId="1" fillId="0" borderId="7" xfId="0" applyNumberFormat="1" applyFont="1" applyBorder="1" applyAlignment="1">
      <alignment horizontal="center" textRotation="90"/>
    </xf>
    <xf numFmtId="164" fontId="1" fillId="0" borderId="8" xfId="0" applyNumberFormat="1" applyFont="1" applyBorder="1" applyAlignment="1">
      <alignment horizontal="center" textRotation="90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2" xfId="0" applyNumberFormat="1" applyFont="1" applyBorder="1" applyAlignment="1">
      <alignment horizontal="center" vertical="center" textRotation="90" wrapText="1" shrinkToFit="1"/>
    </xf>
    <xf numFmtId="0" fontId="1" fillId="0" borderId="23" xfId="0" applyNumberFormat="1" applyFont="1" applyBorder="1" applyAlignment="1">
      <alignment horizontal="center" vertical="center" textRotation="90" wrapText="1" shrinkToFit="1"/>
    </xf>
    <xf numFmtId="0" fontId="1" fillId="0" borderId="24" xfId="0" applyNumberFormat="1" applyFont="1" applyBorder="1" applyAlignment="1">
      <alignment horizontal="center" vertical="center" textRotation="90" wrapText="1" shrinkToFit="1"/>
    </xf>
    <xf numFmtId="0" fontId="1" fillId="2" borderId="1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14" fontId="1" fillId="2" borderId="9" xfId="0" applyNumberFormat="1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1" fillId="2" borderId="21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165" fontId="1" fillId="0" borderId="2" xfId="0" applyNumberFormat="1" applyFont="1" applyBorder="1" applyAlignment="1">
      <alignment horizontal="center" textRotation="90" wrapText="1"/>
    </xf>
    <xf numFmtId="165" fontId="1" fillId="0" borderId="1" xfId="0" applyNumberFormat="1" applyFont="1" applyBorder="1" applyAlignment="1">
      <alignment horizontal="center" textRotation="90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6" fontId="1" fillId="0" borderId="1" xfId="0" applyNumberFormat="1" applyFont="1" applyBorder="1" applyAlignment="1">
      <alignment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54"/>
  <sheetViews>
    <sheetView tabSelected="1" zoomScale="70" zoomScaleNormal="70" workbookViewId="0">
      <pane xSplit="7" topLeftCell="H1" activePane="topRight" state="frozen"/>
      <selection pane="topRight" activeCell="L35" sqref="L35"/>
    </sheetView>
  </sheetViews>
  <sheetFormatPr defaultRowHeight="16.5"/>
  <cols>
    <col min="1" max="1" width="2.796875" style="1" customWidth="1"/>
    <col min="2" max="2" width="8" style="1" bestFit="1" customWidth="1"/>
    <col min="3" max="3" width="7.3984375" style="1" customWidth="1"/>
    <col min="4" max="4" width="7.3984375" style="13" customWidth="1"/>
    <col min="5" max="5" width="15.3984375" style="18" customWidth="1"/>
    <col min="6" max="6" width="0" style="1" hidden="1" customWidth="1"/>
    <col min="7" max="7" width="25.3984375" style="1" bestFit="1" customWidth="1"/>
    <col min="8" max="8" width="8" style="2" bestFit="1" customWidth="1"/>
    <col min="9" max="9" width="8" style="1" bestFit="1" customWidth="1"/>
    <col min="10" max="10" width="9.59765625" style="1"/>
    <col min="11" max="12" width="8" style="1" bestFit="1" customWidth="1"/>
    <col min="13" max="13" width="9.59765625" style="1"/>
    <col min="14" max="14" width="11" style="1" bestFit="1" customWidth="1"/>
    <col min="15" max="17" width="8" style="1" bestFit="1" customWidth="1"/>
    <col min="18" max="18" width="9.3984375" style="1" customWidth="1"/>
    <col min="19" max="21" width="8" style="1" bestFit="1" customWidth="1"/>
    <col min="22" max="22" width="9.59765625" style="1" customWidth="1"/>
    <col min="23" max="23" width="8" style="1" bestFit="1" customWidth="1"/>
    <col min="24" max="16384" width="9.59765625" style="1"/>
  </cols>
  <sheetData>
    <row r="1" spans="2:31" ht="17.25" customHeight="1" thickBot="1">
      <c r="B1" s="7"/>
      <c r="C1" s="3"/>
      <c r="D1" s="11"/>
      <c r="E1" s="16"/>
      <c r="F1" s="3"/>
      <c r="G1" s="3"/>
      <c r="H1" s="44">
        <v>1</v>
      </c>
      <c r="I1" s="45"/>
      <c r="J1" s="45"/>
      <c r="K1" s="46"/>
      <c r="L1" s="44">
        <v>2</v>
      </c>
      <c r="M1" s="45"/>
      <c r="N1" s="45"/>
      <c r="O1" s="46"/>
      <c r="P1" s="44">
        <v>3</v>
      </c>
      <c r="Q1" s="45"/>
      <c r="R1" s="45"/>
      <c r="S1" s="46"/>
      <c r="T1" s="45">
        <v>4</v>
      </c>
      <c r="U1" s="45"/>
      <c r="V1" s="45"/>
      <c r="W1" s="46"/>
      <c r="X1" s="29">
        <v>5</v>
      </c>
      <c r="Y1" s="30"/>
      <c r="Z1" s="30"/>
      <c r="AA1" s="30"/>
      <c r="AB1" s="29">
        <v>6</v>
      </c>
      <c r="AC1" s="30"/>
      <c r="AD1" s="30"/>
      <c r="AE1" s="30"/>
    </row>
    <row r="2" spans="2:31" ht="15.75" customHeight="1">
      <c r="B2" s="50" t="s">
        <v>0</v>
      </c>
      <c r="C2" s="53" t="s">
        <v>1</v>
      </c>
      <c r="D2" s="37" t="s">
        <v>22</v>
      </c>
      <c r="E2" s="55"/>
      <c r="F2" s="6"/>
      <c r="G2" s="57" t="s">
        <v>2</v>
      </c>
      <c r="H2" s="31" t="s">
        <v>17</v>
      </c>
      <c r="I2" s="32"/>
      <c r="J2" s="32"/>
      <c r="K2" s="33"/>
      <c r="L2" s="31" t="s">
        <v>16</v>
      </c>
      <c r="M2" s="32"/>
      <c r="N2" s="32"/>
      <c r="O2" s="33"/>
      <c r="P2" s="60" t="s">
        <v>18</v>
      </c>
      <c r="Q2" s="32"/>
      <c r="R2" s="32"/>
      <c r="S2" s="33"/>
      <c r="T2" s="31" t="s">
        <v>15</v>
      </c>
      <c r="U2" s="32"/>
      <c r="V2" s="32"/>
      <c r="W2" s="33"/>
      <c r="X2" s="31" t="s">
        <v>29</v>
      </c>
      <c r="Y2" s="32"/>
      <c r="Z2" s="32"/>
      <c r="AA2" s="33"/>
      <c r="AB2" s="31" t="s">
        <v>58</v>
      </c>
      <c r="AC2" s="32"/>
      <c r="AD2" s="32"/>
      <c r="AE2" s="33"/>
    </row>
    <row r="3" spans="2:31" ht="15.75" customHeight="1">
      <c r="B3" s="51"/>
      <c r="C3" s="54"/>
      <c r="D3" s="38"/>
      <c r="E3" s="56"/>
      <c r="F3" s="4"/>
      <c r="G3" s="58"/>
      <c r="H3" s="59" t="s">
        <v>3</v>
      </c>
      <c r="I3" s="47"/>
      <c r="J3" s="47" t="s">
        <v>4</v>
      </c>
      <c r="K3" s="48"/>
      <c r="L3" s="59" t="s">
        <v>3</v>
      </c>
      <c r="M3" s="47"/>
      <c r="N3" s="47" t="s">
        <v>4</v>
      </c>
      <c r="O3" s="48"/>
      <c r="P3" s="61" t="s">
        <v>3</v>
      </c>
      <c r="Q3" s="47"/>
      <c r="R3" s="47" t="s">
        <v>4</v>
      </c>
      <c r="S3" s="48"/>
      <c r="T3" s="34" t="s">
        <v>3</v>
      </c>
      <c r="U3" s="35"/>
      <c r="V3" s="35" t="s">
        <v>4</v>
      </c>
      <c r="W3" s="36"/>
      <c r="X3" s="34" t="s">
        <v>3</v>
      </c>
      <c r="Y3" s="35"/>
      <c r="Z3" s="35" t="s">
        <v>4</v>
      </c>
      <c r="AA3" s="36"/>
      <c r="AB3" s="34" t="s">
        <v>3</v>
      </c>
      <c r="AC3" s="35"/>
      <c r="AD3" s="35" t="s">
        <v>4</v>
      </c>
      <c r="AE3" s="36"/>
    </row>
    <row r="4" spans="2:31">
      <c r="B4" s="51"/>
      <c r="C4" s="54"/>
      <c r="D4" s="38"/>
      <c r="E4" s="56"/>
      <c r="F4" s="4"/>
      <c r="G4" s="58"/>
      <c r="H4" s="59"/>
      <c r="I4" s="47"/>
      <c r="J4" s="47">
        <v>52</v>
      </c>
      <c r="K4" s="48"/>
      <c r="L4" s="59"/>
      <c r="M4" s="47"/>
      <c r="N4" s="47">
        <v>41</v>
      </c>
      <c r="O4" s="48"/>
      <c r="P4" s="61"/>
      <c r="Q4" s="47"/>
      <c r="R4" s="47">
        <v>53</v>
      </c>
      <c r="S4" s="48"/>
      <c r="T4" s="34"/>
      <c r="U4" s="35"/>
      <c r="V4" s="35">
        <v>42</v>
      </c>
      <c r="W4" s="36"/>
      <c r="X4" s="34"/>
      <c r="Y4" s="35"/>
      <c r="Z4" s="35">
        <v>44</v>
      </c>
      <c r="AA4" s="36"/>
      <c r="AB4" s="34"/>
      <c r="AC4" s="35"/>
      <c r="AD4" s="35">
        <v>56</v>
      </c>
      <c r="AE4" s="36"/>
    </row>
    <row r="5" spans="2:31" ht="15.75" customHeight="1">
      <c r="B5" s="51"/>
      <c r="C5" s="54"/>
      <c r="D5" s="38"/>
      <c r="E5" s="56"/>
      <c r="F5" s="4"/>
      <c r="G5" s="58"/>
      <c r="H5" s="42" t="s">
        <v>13</v>
      </c>
      <c r="I5" s="43"/>
      <c r="J5" s="40" t="s">
        <v>5</v>
      </c>
      <c r="K5" s="41" t="s">
        <v>6</v>
      </c>
      <c r="L5" s="42">
        <v>42189</v>
      </c>
      <c r="M5" s="43"/>
      <c r="N5" s="40" t="s">
        <v>5</v>
      </c>
      <c r="O5" s="41" t="s">
        <v>6</v>
      </c>
      <c r="P5" s="49" t="s">
        <v>19</v>
      </c>
      <c r="Q5" s="43"/>
      <c r="R5" s="40" t="s">
        <v>5</v>
      </c>
      <c r="S5" s="41" t="s">
        <v>6</v>
      </c>
      <c r="T5" s="21" t="s">
        <v>14</v>
      </c>
      <c r="U5" s="22"/>
      <c r="V5" s="23" t="s">
        <v>5</v>
      </c>
      <c r="W5" s="24" t="s">
        <v>6</v>
      </c>
      <c r="X5" s="21">
        <v>42631</v>
      </c>
      <c r="Y5" s="22"/>
      <c r="Z5" s="23" t="s">
        <v>5</v>
      </c>
      <c r="AA5" s="24" t="s">
        <v>6</v>
      </c>
      <c r="AB5" s="21" t="s">
        <v>59</v>
      </c>
      <c r="AC5" s="22"/>
      <c r="AD5" s="23" t="s">
        <v>5</v>
      </c>
      <c r="AE5" s="24" t="s">
        <v>6</v>
      </c>
    </row>
    <row r="6" spans="2:31" ht="16.5" customHeight="1">
      <c r="B6" s="51"/>
      <c r="C6" s="54"/>
      <c r="D6" s="38"/>
      <c r="E6" s="56"/>
      <c r="F6" s="4"/>
      <c r="G6" s="58"/>
      <c r="H6" s="25" t="s">
        <v>11</v>
      </c>
      <c r="I6" s="27" t="s">
        <v>12</v>
      </c>
      <c r="J6" s="40"/>
      <c r="K6" s="41"/>
      <c r="L6" s="25" t="s">
        <v>11</v>
      </c>
      <c r="M6" s="27" t="s">
        <v>12</v>
      </c>
      <c r="N6" s="40"/>
      <c r="O6" s="41"/>
      <c r="P6" s="27" t="s">
        <v>11</v>
      </c>
      <c r="Q6" s="27" t="s">
        <v>12</v>
      </c>
      <c r="R6" s="40"/>
      <c r="S6" s="41"/>
      <c r="T6" s="25" t="s">
        <v>11</v>
      </c>
      <c r="U6" s="27" t="s">
        <v>12</v>
      </c>
      <c r="V6" s="23"/>
      <c r="W6" s="24"/>
      <c r="X6" s="25" t="s">
        <v>11</v>
      </c>
      <c r="Y6" s="27" t="s">
        <v>12</v>
      </c>
      <c r="Z6" s="23"/>
      <c r="AA6" s="24"/>
      <c r="AB6" s="25" t="s">
        <v>11</v>
      </c>
      <c r="AC6" s="27" t="s">
        <v>12</v>
      </c>
      <c r="AD6" s="23"/>
      <c r="AE6" s="24"/>
    </row>
    <row r="7" spans="2:31">
      <c r="B7" s="52"/>
      <c r="C7" s="54"/>
      <c r="D7" s="39"/>
      <c r="E7" s="56"/>
      <c r="F7" s="4"/>
      <c r="G7" s="58"/>
      <c r="H7" s="26"/>
      <c r="I7" s="28"/>
      <c r="J7" s="40"/>
      <c r="K7" s="41"/>
      <c r="L7" s="26"/>
      <c r="M7" s="28"/>
      <c r="N7" s="40"/>
      <c r="O7" s="41"/>
      <c r="P7" s="28"/>
      <c r="Q7" s="28"/>
      <c r="R7" s="40"/>
      <c r="S7" s="41"/>
      <c r="T7" s="26"/>
      <c r="U7" s="28"/>
      <c r="V7" s="23"/>
      <c r="W7" s="24"/>
      <c r="X7" s="26"/>
      <c r="Y7" s="28"/>
      <c r="Z7" s="23"/>
      <c r="AA7" s="24"/>
      <c r="AB7" s="26"/>
      <c r="AC7" s="28"/>
      <c r="AD7" s="23"/>
      <c r="AE7" s="24"/>
    </row>
    <row r="8" spans="2:31">
      <c r="B8" s="4">
        <v>1</v>
      </c>
      <c r="C8" s="4">
        <f>W8+K8+O8+S8+AA8+AE8</f>
        <v>6</v>
      </c>
      <c r="D8" s="12" t="s">
        <v>23</v>
      </c>
      <c r="E8" s="17">
        <f>SUM(J8,V8,N8,R8,Z8,AD8)/C8</f>
        <v>0.1612694905953074</v>
      </c>
      <c r="F8" s="4"/>
      <c r="G8" s="5" t="s">
        <v>36</v>
      </c>
      <c r="H8" s="5"/>
      <c r="I8" s="5">
        <v>16</v>
      </c>
      <c r="J8" s="19">
        <f>I8/$J$4</f>
        <v>0.30769230769230771</v>
      </c>
      <c r="K8" s="5">
        <f>IF(J8&lt;&gt;0,1,0)</f>
        <v>1</v>
      </c>
      <c r="L8" s="5"/>
      <c r="M8" s="5">
        <v>11</v>
      </c>
      <c r="N8" s="5">
        <f>M8/$N$4</f>
        <v>0.26829268292682928</v>
      </c>
      <c r="O8" s="5">
        <f>IF(N8&lt;&gt;0,1,0)</f>
        <v>1</v>
      </c>
      <c r="P8" s="5"/>
      <c r="Q8" s="5">
        <v>2</v>
      </c>
      <c r="R8" s="5">
        <f>Q8/$R$4</f>
        <v>3.7735849056603772E-2</v>
      </c>
      <c r="S8" s="5">
        <f>IF(R8&lt;&gt;0,1,0)</f>
        <v>1</v>
      </c>
      <c r="T8" s="5"/>
      <c r="U8" s="5">
        <v>6</v>
      </c>
      <c r="V8" s="5">
        <f>U8/$V$4</f>
        <v>0.14285714285714285</v>
      </c>
      <c r="W8" s="5">
        <f>IF(V8&lt;&gt;0,1,0)</f>
        <v>1</v>
      </c>
      <c r="X8" s="5"/>
      <c r="Y8" s="5">
        <v>3</v>
      </c>
      <c r="Z8" s="5">
        <f>Y8/$Z$4</f>
        <v>6.8181818181818177E-2</v>
      </c>
      <c r="AA8" s="5">
        <f>IF(Z8&lt;&gt;0,1,0)</f>
        <v>1</v>
      </c>
      <c r="AB8" s="5"/>
      <c r="AC8" s="5">
        <v>8</v>
      </c>
      <c r="AD8" s="5">
        <f>AC8/$AD$4</f>
        <v>0.14285714285714285</v>
      </c>
      <c r="AE8" s="5">
        <f>IF(AD8&lt;&gt;0,1,0)</f>
        <v>1</v>
      </c>
    </row>
    <row r="9" spans="2:31">
      <c r="B9" s="4">
        <v>2</v>
      </c>
      <c r="C9" s="4">
        <f>W9+K9+O9+S9+AA9+AE9</f>
        <v>6</v>
      </c>
      <c r="D9" s="12" t="s">
        <v>24</v>
      </c>
      <c r="E9" s="17">
        <f>SUM(J9,V9,N9,R9,Z9,AD9)/C9</f>
        <v>0.28317583819769737</v>
      </c>
      <c r="F9" s="4"/>
      <c r="G9" s="5" t="s">
        <v>43</v>
      </c>
      <c r="H9" s="5"/>
      <c r="I9" s="5">
        <v>14</v>
      </c>
      <c r="J9" s="19">
        <f>I9/$J$4</f>
        <v>0.26923076923076922</v>
      </c>
      <c r="K9" s="5">
        <f>IF(J9&lt;&gt;0,1,0)</f>
        <v>1</v>
      </c>
      <c r="L9" s="5"/>
      <c r="M9" s="5">
        <v>27</v>
      </c>
      <c r="N9" s="5">
        <f>M9/$N$4</f>
        <v>0.65853658536585369</v>
      </c>
      <c r="O9" s="5">
        <f>IF(N9&lt;&gt;0,1,0)</f>
        <v>1</v>
      </c>
      <c r="P9" s="5"/>
      <c r="Q9" s="5">
        <v>5</v>
      </c>
      <c r="R9" s="5">
        <f>Q9/$R$4</f>
        <v>9.4339622641509441E-2</v>
      </c>
      <c r="S9" s="5">
        <f>IF(R9&lt;&gt;0,1,0)</f>
        <v>1</v>
      </c>
      <c r="T9" s="5"/>
      <c r="U9" s="5">
        <v>12</v>
      </c>
      <c r="V9" s="5">
        <f>U9/$V$4</f>
        <v>0.2857142857142857</v>
      </c>
      <c r="W9" s="5">
        <f>IF(V9&lt;&gt;0,1,0)</f>
        <v>1</v>
      </c>
      <c r="X9" s="5"/>
      <c r="Y9" s="5">
        <v>7</v>
      </c>
      <c r="Z9" s="5">
        <f>Y9/$Z$4</f>
        <v>0.15909090909090909</v>
      </c>
      <c r="AA9" s="5">
        <f>IF(Z9&lt;&gt;0,1,0)</f>
        <v>1</v>
      </c>
      <c r="AB9" s="5"/>
      <c r="AC9" s="5">
        <v>13</v>
      </c>
      <c r="AD9" s="5">
        <f>AC9/$AD$4</f>
        <v>0.23214285714285715</v>
      </c>
      <c r="AE9" s="5">
        <f>IF(AD9&lt;&gt;0,1,0)</f>
        <v>1</v>
      </c>
    </row>
    <row r="10" spans="2:31">
      <c r="B10" s="4">
        <v>3</v>
      </c>
      <c r="C10" s="4">
        <f>W10+K10+O10+S10+AA10+AE10</f>
        <v>6</v>
      </c>
      <c r="D10" s="12" t="s">
        <v>24</v>
      </c>
      <c r="E10" s="17">
        <f>SUM(J10,V10,N10,R10,Z10,AD10)/C10</f>
        <v>0.33419887432197609</v>
      </c>
      <c r="F10" s="4"/>
      <c r="G10" s="5" t="s">
        <v>37</v>
      </c>
      <c r="H10" s="5"/>
      <c r="I10" s="5">
        <v>33</v>
      </c>
      <c r="J10" s="19">
        <f>I10/$J$4</f>
        <v>0.63461538461538458</v>
      </c>
      <c r="K10" s="5">
        <f>IF(J10&lt;&gt;0,1,0)</f>
        <v>1</v>
      </c>
      <c r="L10" s="5"/>
      <c r="M10" s="5">
        <v>1</v>
      </c>
      <c r="N10" s="5">
        <f>M10/$N$4</f>
        <v>2.4390243902439025E-2</v>
      </c>
      <c r="O10" s="5">
        <f>IF(N10&lt;&gt;0,1,0)</f>
        <v>1</v>
      </c>
      <c r="P10" s="5"/>
      <c r="Q10" s="5">
        <v>17</v>
      </c>
      <c r="R10" s="5">
        <f>Q10/$R$4</f>
        <v>0.32075471698113206</v>
      </c>
      <c r="S10" s="5">
        <f>IF(R10&lt;&gt;0,1,0)</f>
        <v>1</v>
      </c>
      <c r="T10" s="5"/>
      <c r="U10" s="5">
        <v>4</v>
      </c>
      <c r="V10" s="5">
        <f>U10/$V$4</f>
        <v>9.5238095238095233E-2</v>
      </c>
      <c r="W10" s="5">
        <f>IF(V10&lt;&gt;0,1,0)</f>
        <v>1</v>
      </c>
      <c r="X10" s="5"/>
      <c r="Y10" s="5">
        <v>37</v>
      </c>
      <c r="Z10" s="5">
        <f>Y10/$Z$4</f>
        <v>0.84090909090909094</v>
      </c>
      <c r="AA10" s="5">
        <f>IF(Z10&lt;&gt;0,1,0)</f>
        <v>1</v>
      </c>
      <c r="AB10" s="5"/>
      <c r="AC10" s="5">
        <v>5</v>
      </c>
      <c r="AD10" s="5">
        <f>AC10/$AD$4</f>
        <v>8.9285714285714288E-2</v>
      </c>
      <c r="AE10" s="5">
        <f>IF(AD10&lt;&gt;0,1,0)</f>
        <v>1</v>
      </c>
    </row>
    <row r="11" spans="2:31">
      <c r="B11" s="4">
        <v>4</v>
      </c>
      <c r="C11" s="4">
        <f>W11+K11+O11+S11+AA11+AE11</f>
        <v>6</v>
      </c>
      <c r="D11" s="12" t="s">
        <v>23</v>
      </c>
      <c r="E11" s="17">
        <f>SUM(J11,V11,N11,R11,Z11,AD11)/C11</f>
        <v>0.35711826778324712</v>
      </c>
      <c r="F11" s="4"/>
      <c r="G11" s="5" t="s">
        <v>35</v>
      </c>
      <c r="H11" s="5"/>
      <c r="I11" s="5">
        <v>20</v>
      </c>
      <c r="J11" s="19">
        <f>I11/$J$4</f>
        <v>0.38461538461538464</v>
      </c>
      <c r="K11" s="5">
        <f>IF(J11&lt;&gt;0,1,0)</f>
        <v>1</v>
      </c>
      <c r="L11" s="5"/>
      <c r="M11" s="5">
        <v>10</v>
      </c>
      <c r="N11" s="5">
        <f>M11/$N$4</f>
        <v>0.24390243902439024</v>
      </c>
      <c r="O11" s="5">
        <f>IF(N11&lt;&gt;0,1,0)</f>
        <v>1</v>
      </c>
      <c r="P11" s="5"/>
      <c r="Q11" s="5">
        <v>21</v>
      </c>
      <c r="R11" s="5">
        <f>Q11/$R$4</f>
        <v>0.39622641509433965</v>
      </c>
      <c r="S11" s="5">
        <f>IF(R11&lt;&gt;0,1,0)</f>
        <v>1</v>
      </c>
      <c r="T11" s="5"/>
      <c r="U11" s="5">
        <v>1</v>
      </c>
      <c r="V11" s="5">
        <f>U11/$V$4</f>
        <v>2.3809523809523808E-2</v>
      </c>
      <c r="W11" s="5">
        <f>IF(V11&lt;&gt;0,1,0)</f>
        <v>1</v>
      </c>
      <c r="X11" s="5"/>
      <c r="Y11" s="10">
        <v>45</v>
      </c>
      <c r="Z11" s="10">
        <f>Y11/$Z$4</f>
        <v>1.0227272727272727</v>
      </c>
      <c r="AA11" s="10">
        <f>IF(Z11&lt;&gt;0,1,0)</f>
        <v>1</v>
      </c>
      <c r="AB11" s="5"/>
      <c r="AC11" s="5">
        <v>4</v>
      </c>
      <c r="AD11" s="5">
        <f>AC11/$AD$4</f>
        <v>7.1428571428571425E-2</v>
      </c>
      <c r="AE11" s="5">
        <f>IF(AD11&lt;&gt;0,1,0)</f>
        <v>1</v>
      </c>
    </row>
    <row r="12" spans="2:31">
      <c r="B12" s="4">
        <v>5</v>
      </c>
      <c r="C12" s="4">
        <f>W12+K12+O12+S12+AA12+AE12</f>
        <v>6</v>
      </c>
      <c r="D12" s="62">
        <v>1</v>
      </c>
      <c r="E12" s="17">
        <f>SUM(J12,V12,N12,R12,Z12,AD12)/C12</f>
        <v>0.36796303737168906</v>
      </c>
      <c r="F12" s="4"/>
      <c r="G12" s="5" t="s">
        <v>38</v>
      </c>
      <c r="H12" s="5"/>
      <c r="I12" s="5">
        <v>24</v>
      </c>
      <c r="J12" s="19">
        <f>I12/$J$4</f>
        <v>0.46153846153846156</v>
      </c>
      <c r="K12" s="5">
        <f>IF(J12&lt;&gt;0,1,0)</f>
        <v>1</v>
      </c>
      <c r="L12" s="5"/>
      <c r="M12" s="5">
        <v>27</v>
      </c>
      <c r="N12" s="5">
        <f>M12/$N$4</f>
        <v>0.65853658536585369</v>
      </c>
      <c r="O12" s="5">
        <f>IF(N12&lt;&gt;0,1,0)</f>
        <v>1</v>
      </c>
      <c r="P12" s="5"/>
      <c r="Q12" s="5">
        <v>7</v>
      </c>
      <c r="R12" s="5">
        <f>Q12/$R$4</f>
        <v>0.13207547169811321</v>
      </c>
      <c r="S12" s="5">
        <f>IF(R12&lt;&gt;0,1,0)</f>
        <v>1</v>
      </c>
      <c r="T12" s="5"/>
      <c r="U12" s="5">
        <v>7</v>
      </c>
      <c r="V12" s="5">
        <f>U12/$V$4</f>
        <v>0.16666666666666666</v>
      </c>
      <c r="W12" s="5">
        <f>IF(V12&lt;&gt;0,1,0)</f>
        <v>1</v>
      </c>
      <c r="X12" s="5"/>
      <c r="Y12" s="5">
        <v>30</v>
      </c>
      <c r="Z12" s="5">
        <f>Y12/$Z$4</f>
        <v>0.68181818181818177</v>
      </c>
      <c r="AA12" s="5">
        <f>IF(Z12&lt;&gt;0,1,0)</f>
        <v>1</v>
      </c>
      <c r="AB12" s="5"/>
      <c r="AC12" s="5">
        <v>6</v>
      </c>
      <c r="AD12" s="5">
        <f>AC12/$AD$4</f>
        <v>0.10714285714285714</v>
      </c>
      <c r="AE12" s="5">
        <f>IF(AD12&lt;&gt;0,1,0)</f>
        <v>1</v>
      </c>
    </row>
    <row r="13" spans="2:31">
      <c r="B13" s="4">
        <v>6</v>
      </c>
      <c r="C13" s="4">
        <f>W13+K13+O13+S13+AA13+AE13</f>
        <v>6</v>
      </c>
      <c r="D13" s="12" t="s">
        <v>23</v>
      </c>
      <c r="E13" s="17">
        <f>SUM(J13,V13,N13,R13,Z13,AD13)/C13</f>
        <v>0.39500229790151553</v>
      </c>
      <c r="F13" s="4"/>
      <c r="G13" s="5" t="s">
        <v>39</v>
      </c>
      <c r="H13" s="5"/>
      <c r="I13" s="5">
        <v>37</v>
      </c>
      <c r="J13" s="19">
        <f>I13/$J$4</f>
        <v>0.71153846153846156</v>
      </c>
      <c r="K13" s="5">
        <f>IF(J13&lt;&gt;0,1,0)</f>
        <v>1</v>
      </c>
      <c r="L13" s="5"/>
      <c r="M13" s="5">
        <v>27</v>
      </c>
      <c r="N13" s="5">
        <f>M13/$N$4</f>
        <v>0.65853658536585369</v>
      </c>
      <c r="O13" s="5">
        <f>IF(N13&lt;&gt;0,1,0)</f>
        <v>1</v>
      </c>
      <c r="P13" s="5"/>
      <c r="Q13" s="5">
        <v>16</v>
      </c>
      <c r="R13" s="5">
        <f>Q13/$R$4</f>
        <v>0.30188679245283018</v>
      </c>
      <c r="S13" s="5">
        <f>IF(R13&lt;&gt;0,1,0)</f>
        <v>1</v>
      </c>
      <c r="T13" s="5"/>
      <c r="U13" s="5">
        <v>3</v>
      </c>
      <c r="V13" s="5">
        <f>U13/$V$4</f>
        <v>7.1428571428571425E-2</v>
      </c>
      <c r="W13" s="5">
        <f>IF(V13&lt;&gt;0,1,0)</f>
        <v>1</v>
      </c>
      <c r="X13" s="5"/>
      <c r="Y13" s="5">
        <v>4</v>
      </c>
      <c r="Z13" s="5">
        <f>Y13/$Z$4</f>
        <v>9.0909090909090912E-2</v>
      </c>
      <c r="AA13" s="5">
        <f>IF(Z13&lt;&gt;0,1,0)</f>
        <v>1</v>
      </c>
      <c r="AB13" s="5"/>
      <c r="AC13" s="5">
        <v>30</v>
      </c>
      <c r="AD13" s="5">
        <f>AC13/$AD$4</f>
        <v>0.5357142857142857</v>
      </c>
      <c r="AE13" s="5">
        <f>IF(AD13&lt;&gt;0,1,0)</f>
        <v>1</v>
      </c>
    </row>
    <row r="14" spans="2:31">
      <c r="B14" s="4">
        <v>7</v>
      </c>
      <c r="C14" s="4">
        <f>W14+K14+O14+S14+AA14+AE14</f>
        <v>6</v>
      </c>
      <c r="D14" s="12" t="s">
        <v>23</v>
      </c>
      <c r="E14" s="17">
        <f>SUM(J14,V14,N14,R14,Z14,AD14)/C14</f>
        <v>0.40958611555137092</v>
      </c>
      <c r="F14" s="4"/>
      <c r="G14" s="5" t="s">
        <v>40</v>
      </c>
      <c r="H14" s="5"/>
      <c r="I14" s="5">
        <v>8</v>
      </c>
      <c r="J14" s="19">
        <f>I14/$J$4</f>
        <v>0.15384615384615385</v>
      </c>
      <c r="K14" s="5">
        <f>IF(J14&lt;&gt;0,1,0)</f>
        <v>1</v>
      </c>
      <c r="L14" s="5"/>
      <c r="M14" s="5">
        <v>27</v>
      </c>
      <c r="N14" s="5">
        <f>M14/$N$4</f>
        <v>0.65853658536585369</v>
      </c>
      <c r="O14" s="5">
        <f>IF(N14&lt;&gt;0,1,0)</f>
        <v>1</v>
      </c>
      <c r="P14" s="5"/>
      <c r="Q14" s="5">
        <v>6</v>
      </c>
      <c r="R14" s="5">
        <f>Q14/$R$4</f>
        <v>0.11320754716981132</v>
      </c>
      <c r="S14" s="5">
        <f>IF(R14&lt;&gt;0,1,0)</f>
        <v>1</v>
      </c>
      <c r="T14" s="5"/>
      <c r="U14" s="10">
        <v>43</v>
      </c>
      <c r="V14" s="10">
        <f>U14/$V$4</f>
        <v>1.0238095238095237</v>
      </c>
      <c r="W14" s="10">
        <f>IF(V14&lt;&gt;0,1,0)</f>
        <v>1</v>
      </c>
      <c r="X14" s="5"/>
      <c r="Y14" s="5">
        <v>20</v>
      </c>
      <c r="Z14" s="5">
        <f>Y14/$Z$4</f>
        <v>0.45454545454545453</v>
      </c>
      <c r="AA14" s="5">
        <f>IF(Z14&lt;&gt;0,1,0)</f>
        <v>1</v>
      </c>
      <c r="AB14" s="5"/>
      <c r="AC14" s="5">
        <v>3</v>
      </c>
      <c r="AD14" s="5">
        <f>AC14/$AD$4</f>
        <v>5.3571428571428568E-2</v>
      </c>
      <c r="AE14" s="5">
        <f>IF(AD14&lt;&gt;0,1,0)</f>
        <v>1</v>
      </c>
    </row>
    <row r="15" spans="2:31">
      <c r="B15" s="4">
        <v>8</v>
      </c>
      <c r="C15" s="4">
        <f>W15+K15+O15+S15+AA15+AE15</f>
        <v>6</v>
      </c>
      <c r="D15" s="12" t="s">
        <v>26</v>
      </c>
      <c r="E15" s="17">
        <f>SUM(J15,V15,N15,R15,Z15,AD15)/C15</f>
        <v>0.4339908857568775</v>
      </c>
      <c r="F15" s="4"/>
      <c r="G15" s="5" t="s">
        <v>47</v>
      </c>
      <c r="H15" s="5"/>
      <c r="I15" s="5">
        <v>47</v>
      </c>
      <c r="J15" s="19">
        <f>I15/$J$4</f>
        <v>0.90384615384615385</v>
      </c>
      <c r="K15" s="5">
        <f>IF(J15&lt;&gt;0,1,0)</f>
        <v>1</v>
      </c>
      <c r="L15" s="5"/>
      <c r="M15" s="5">
        <v>4</v>
      </c>
      <c r="N15" s="5">
        <f>M15/$N$4</f>
        <v>9.7560975609756101E-2</v>
      </c>
      <c r="O15" s="5">
        <f>IF(N15&lt;&gt;0,1,0)</f>
        <v>1</v>
      </c>
      <c r="P15" s="5"/>
      <c r="Q15" s="5">
        <v>19</v>
      </c>
      <c r="R15" s="5">
        <f>Q15/$R$4</f>
        <v>0.35849056603773582</v>
      </c>
      <c r="S15" s="5">
        <f>IF(R15&lt;&gt;0,1,0)</f>
        <v>1</v>
      </c>
      <c r="T15" s="5"/>
      <c r="U15" s="5">
        <v>32</v>
      </c>
      <c r="V15" s="5">
        <f>U15/$V$4</f>
        <v>0.76190476190476186</v>
      </c>
      <c r="W15" s="5">
        <f>IF(V15&lt;&gt;0,1,0)</f>
        <v>1</v>
      </c>
      <c r="X15" s="5"/>
      <c r="Y15" s="5">
        <v>11</v>
      </c>
      <c r="Z15" s="5">
        <f>Y15/$Z$4</f>
        <v>0.25</v>
      </c>
      <c r="AA15" s="5">
        <f>IF(Z15&lt;&gt;0,1,0)</f>
        <v>1</v>
      </c>
      <c r="AB15" s="5"/>
      <c r="AC15" s="5">
        <v>13</v>
      </c>
      <c r="AD15" s="5">
        <f>AC15/$AD$4</f>
        <v>0.23214285714285715</v>
      </c>
      <c r="AE15" s="5">
        <f>IF(AD15&lt;&gt;0,1,0)</f>
        <v>1</v>
      </c>
    </row>
    <row r="16" spans="2:31" ht="15.75" customHeight="1">
      <c r="B16" s="4">
        <v>9</v>
      </c>
      <c r="C16" s="4">
        <f>W16+K16+O16+S16+AA16+AE16</f>
        <v>6</v>
      </c>
      <c r="D16" s="12" t="s">
        <v>23</v>
      </c>
      <c r="E16" s="17">
        <f>SUM(J16,V16,N16,R16,Z16,AD16)/C16</f>
        <v>0.44303454700946654</v>
      </c>
      <c r="F16" s="4"/>
      <c r="G16" s="5" t="s">
        <v>42</v>
      </c>
      <c r="H16" s="5"/>
      <c r="I16" s="5">
        <v>34</v>
      </c>
      <c r="J16" s="19">
        <f>I16/$J$4</f>
        <v>0.65384615384615385</v>
      </c>
      <c r="K16" s="5">
        <f>IF(J16&lt;&gt;0,1,0)</f>
        <v>1</v>
      </c>
      <c r="L16" s="5"/>
      <c r="M16" s="5">
        <v>7</v>
      </c>
      <c r="N16" s="5">
        <f>M16/$N$4</f>
        <v>0.17073170731707318</v>
      </c>
      <c r="O16" s="5">
        <f>IF(N16&lt;&gt;0,1,0)</f>
        <v>1</v>
      </c>
      <c r="P16" s="5"/>
      <c r="Q16" s="5">
        <v>11</v>
      </c>
      <c r="R16" s="5">
        <f>Q16/$R$4</f>
        <v>0.20754716981132076</v>
      </c>
      <c r="S16" s="5">
        <f>IF(R16&lt;&gt;0,1,0)</f>
        <v>1</v>
      </c>
      <c r="T16" s="5"/>
      <c r="U16" s="5">
        <v>25</v>
      </c>
      <c r="V16" s="5">
        <f>U16/$V$4</f>
        <v>0.59523809523809523</v>
      </c>
      <c r="W16" s="5">
        <f>IF(V16&lt;&gt;0,1,0)</f>
        <v>1</v>
      </c>
      <c r="X16" s="5"/>
      <c r="Y16" s="5">
        <v>21</v>
      </c>
      <c r="Z16" s="5">
        <f>Y16/$Z$4</f>
        <v>0.47727272727272729</v>
      </c>
      <c r="AA16" s="5">
        <f>IF(Z16&lt;&gt;0,1,0)</f>
        <v>1</v>
      </c>
      <c r="AB16" s="5"/>
      <c r="AC16" s="5">
        <v>31</v>
      </c>
      <c r="AD16" s="5">
        <f>AC16/$AD$4</f>
        <v>0.5535714285714286</v>
      </c>
      <c r="AE16" s="5">
        <f>IF(AD16&lt;&gt;0,1,0)</f>
        <v>1</v>
      </c>
    </row>
    <row r="17" spans="1:39">
      <c r="B17" s="4">
        <v>10</v>
      </c>
      <c r="C17" s="4">
        <f>W17+K17+O17+S17+AA17+AE17</f>
        <v>6</v>
      </c>
      <c r="D17" s="12" t="s">
        <v>24</v>
      </c>
      <c r="E17" s="17">
        <f>SUM(J17,V17,N17,R17,Z17,AD17)/C17</f>
        <v>0.46155550360566466</v>
      </c>
      <c r="F17" s="4"/>
      <c r="G17" s="5" t="s">
        <v>41</v>
      </c>
      <c r="H17" s="5"/>
      <c r="I17" s="5">
        <v>35</v>
      </c>
      <c r="J17" s="19">
        <f>I17/$J$4</f>
        <v>0.67307692307692313</v>
      </c>
      <c r="K17" s="5">
        <f>IF(J17&lt;&gt;0,1,0)</f>
        <v>1</v>
      </c>
      <c r="L17" s="5"/>
      <c r="M17" s="5">
        <v>27</v>
      </c>
      <c r="N17" s="5">
        <f>M17/$N$4</f>
        <v>0.65853658536585369</v>
      </c>
      <c r="O17" s="5">
        <f>IF(N17&lt;&gt;0,1,0)</f>
        <v>1</v>
      </c>
      <c r="P17" s="5"/>
      <c r="Q17" s="5">
        <v>31</v>
      </c>
      <c r="R17" s="5">
        <f>Q17/$R$4</f>
        <v>0.58490566037735847</v>
      </c>
      <c r="S17" s="5">
        <f>IF(R17&lt;&gt;0,1,0)</f>
        <v>1</v>
      </c>
      <c r="T17" s="5"/>
      <c r="U17" s="5">
        <v>5</v>
      </c>
      <c r="V17" s="5">
        <f>U17/$V$4</f>
        <v>0.11904761904761904</v>
      </c>
      <c r="W17" s="5">
        <f>IF(V17&lt;&gt;0,1,0)</f>
        <v>1</v>
      </c>
      <c r="X17" s="5"/>
      <c r="Y17" s="5">
        <v>15</v>
      </c>
      <c r="Z17" s="5">
        <f>Y17/$Z$4</f>
        <v>0.34090909090909088</v>
      </c>
      <c r="AA17" s="5">
        <f>IF(Z17&lt;&gt;0,1,0)</f>
        <v>1</v>
      </c>
      <c r="AB17" s="5"/>
      <c r="AC17" s="5">
        <v>22</v>
      </c>
      <c r="AD17" s="5">
        <f>AC17/$AD$4</f>
        <v>0.39285714285714285</v>
      </c>
      <c r="AE17" s="5">
        <f>IF(AD17&lt;&gt;0,1,0)</f>
        <v>1</v>
      </c>
    </row>
    <row r="18" spans="1:39">
      <c r="B18" s="4">
        <v>11</v>
      </c>
      <c r="C18" s="4">
        <f>W18+K18+O18+S18+AA18+AE18</f>
        <v>6</v>
      </c>
      <c r="D18" s="12" t="s">
        <v>23</v>
      </c>
      <c r="E18" s="17">
        <f>SUM(J18,V18,N18,R18,Z18,AD18)/C18</f>
        <v>0.47390609850342941</v>
      </c>
      <c r="F18" s="4"/>
      <c r="G18" s="5" t="s">
        <v>33</v>
      </c>
      <c r="H18" s="5"/>
      <c r="I18" s="5">
        <v>22</v>
      </c>
      <c r="J18" s="19">
        <f>I18/$J$4</f>
        <v>0.42307692307692307</v>
      </c>
      <c r="K18" s="5">
        <f>IF(J18&lt;&gt;0,1,0)</f>
        <v>1</v>
      </c>
      <c r="L18" s="5"/>
      <c r="M18" s="5">
        <v>27</v>
      </c>
      <c r="N18" s="5">
        <f>M18/$N$4</f>
        <v>0.65853658536585369</v>
      </c>
      <c r="O18" s="5">
        <f>IF(N18&lt;&gt;0,1,0)</f>
        <v>1</v>
      </c>
      <c r="P18" s="5"/>
      <c r="Q18" s="5">
        <v>39</v>
      </c>
      <c r="R18" s="5">
        <f>Q18/$R$4</f>
        <v>0.73584905660377353</v>
      </c>
      <c r="S18" s="5">
        <f>IF(R18&lt;&gt;0,1,0)</f>
        <v>1</v>
      </c>
      <c r="T18" s="5"/>
      <c r="U18" s="5">
        <v>9</v>
      </c>
      <c r="V18" s="5">
        <f>U18/$V$4</f>
        <v>0.21428571428571427</v>
      </c>
      <c r="W18" s="5">
        <f>IF(V18&lt;&gt;0,1,0)</f>
        <v>1</v>
      </c>
      <c r="X18" s="5"/>
      <c r="Y18" s="5">
        <v>9</v>
      </c>
      <c r="Z18" s="5">
        <f>Y18/$Z$4</f>
        <v>0.20454545454545456</v>
      </c>
      <c r="AA18" s="5">
        <f>IF(Z18&lt;&gt;0,1,0)</f>
        <v>1</v>
      </c>
      <c r="AB18" s="5"/>
      <c r="AC18" s="5">
        <v>34</v>
      </c>
      <c r="AD18" s="5">
        <f>AC18/$AD$4</f>
        <v>0.6071428571428571</v>
      </c>
      <c r="AE18" s="5">
        <f>IF(AD18&lt;&gt;0,1,0)</f>
        <v>1</v>
      </c>
    </row>
    <row r="19" spans="1:39">
      <c r="A19" s="2"/>
      <c r="B19" s="4">
        <v>12</v>
      </c>
      <c r="C19" s="4">
        <f>W19+K19+O19+S19+AA19+AE19</f>
        <v>6</v>
      </c>
      <c r="D19" s="12" t="s">
        <v>26</v>
      </c>
      <c r="E19" s="17">
        <f>SUM(J19,V19,N19,R19,Z19,AD19)/C19</f>
        <v>0.48231346937053327</v>
      </c>
      <c r="F19" s="4"/>
      <c r="G19" s="5" t="s">
        <v>49</v>
      </c>
      <c r="H19" s="5"/>
      <c r="I19" s="5">
        <v>23</v>
      </c>
      <c r="J19" s="19">
        <f>I19/$J$4</f>
        <v>0.44230769230769229</v>
      </c>
      <c r="K19" s="5">
        <f>IF(J19&lt;&gt;0,1,0)</f>
        <v>1</v>
      </c>
      <c r="L19" s="5"/>
      <c r="M19" s="10">
        <v>42</v>
      </c>
      <c r="N19" s="10">
        <f>M19/$N$4</f>
        <v>1.024390243902439</v>
      </c>
      <c r="O19" s="10">
        <f>IF(N19&lt;&gt;0,1,0)</f>
        <v>1</v>
      </c>
      <c r="P19" s="5"/>
      <c r="Q19" s="5">
        <v>27</v>
      </c>
      <c r="R19" s="5">
        <f>Q19/$R$4</f>
        <v>0.50943396226415094</v>
      </c>
      <c r="S19" s="5">
        <f>IF(R19&lt;&gt;0,1,0)</f>
        <v>1</v>
      </c>
      <c r="T19" s="5"/>
      <c r="U19" s="5">
        <v>11</v>
      </c>
      <c r="V19" s="5">
        <f>U19/$V$4</f>
        <v>0.26190476190476192</v>
      </c>
      <c r="W19" s="5">
        <f>IF(V19&lt;&gt;0,1,0)</f>
        <v>1</v>
      </c>
      <c r="X19" s="5"/>
      <c r="Y19" s="5">
        <v>10</v>
      </c>
      <c r="Z19" s="5">
        <f>Y19/$Z$4</f>
        <v>0.22727272727272727</v>
      </c>
      <c r="AA19" s="5">
        <f>IF(Z19&lt;&gt;0,1,0)</f>
        <v>1</v>
      </c>
      <c r="AB19" s="5"/>
      <c r="AC19" s="5">
        <v>24</v>
      </c>
      <c r="AD19" s="5">
        <f>AC19/$AD$4</f>
        <v>0.42857142857142855</v>
      </c>
      <c r="AE19" s="5">
        <f>IF(AD19&lt;&gt;0,1,0)</f>
        <v>1</v>
      </c>
    </row>
    <row r="20" spans="1:39">
      <c r="B20" s="4">
        <v>13</v>
      </c>
      <c r="C20" s="4">
        <f>W20+K20+O20+S20+AA20+AE20</f>
        <v>6</v>
      </c>
      <c r="D20" s="62">
        <v>1</v>
      </c>
      <c r="E20" s="17">
        <f>SUM(J20,V20,N20,R20,Z20,AD20)/C20</f>
        <v>0.50196779048021567</v>
      </c>
      <c r="F20" s="4"/>
      <c r="G20" s="5" t="s">
        <v>44</v>
      </c>
      <c r="H20" s="5"/>
      <c r="I20" s="5">
        <v>5</v>
      </c>
      <c r="J20" s="19">
        <f>I20/$J$4</f>
        <v>9.6153846153846159E-2</v>
      </c>
      <c r="K20" s="5">
        <f>IF(J20&lt;&gt;0,1,0)</f>
        <v>1</v>
      </c>
      <c r="L20" s="5"/>
      <c r="M20" s="5">
        <v>27</v>
      </c>
      <c r="N20" s="5">
        <f>M20/$N$4</f>
        <v>0.65853658536585369</v>
      </c>
      <c r="O20" s="5">
        <f>IF(N20&lt;&gt;0,1,0)</f>
        <v>1</v>
      </c>
      <c r="P20" s="5"/>
      <c r="Q20" s="5">
        <v>14</v>
      </c>
      <c r="R20" s="5">
        <f>Q20/$R$4</f>
        <v>0.26415094339622641</v>
      </c>
      <c r="S20" s="5">
        <f>IF(R20&lt;&gt;0,1,0)</f>
        <v>1</v>
      </c>
      <c r="T20" s="5"/>
      <c r="U20" s="10">
        <v>43</v>
      </c>
      <c r="V20" s="10">
        <f>U20/$V$4</f>
        <v>1.0238095238095237</v>
      </c>
      <c r="W20" s="10">
        <f>IF(V20&lt;&gt;0,1,0)</f>
        <v>1</v>
      </c>
      <c r="X20" s="5"/>
      <c r="Y20" s="5">
        <v>12</v>
      </c>
      <c r="Z20" s="5">
        <f>Y20/$Z$4</f>
        <v>0.27272727272727271</v>
      </c>
      <c r="AA20" s="5">
        <f>IF(Z20&lt;&gt;0,1,0)</f>
        <v>1</v>
      </c>
      <c r="AB20" s="5"/>
      <c r="AC20" s="5">
        <v>39</v>
      </c>
      <c r="AD20" s="5">
        <f>AC20/$AD$4</f>
        <v>0.6964285714285714</v>
      </c>
      <c r="AE20" s="5">
        <f>IF(AD20&lt;&gt;0,1,0)</f>
        <v>1</v>
      </c>
    </row>
    <row r="21" spans="1:39">
      <c r="B21" s="4">
        <v>14</v>
      </c>
      <c r="C21" s="4">
        <f>W21+K21+O21+S21+AA21+AE21</f>
        <v>6</v>
      </c>
      <c r="D21" s="12" t="s">
        <v>28</v>
      </c>
      <c r="E21" s="17">
        <f>SUM(J21,V21,N21,R21,Z21,AD21)/C21</f>
        <v>0.52905351921688781</v>
      </c>
      <c r="F21" s="4"/>
      <c r="G21" s="5" t="s">
        <v>46</v>
      </c>
      <c r="H21" s="5"/>
      <c r="I21" s="5">
        <v>26</v>
      </c>
      <c r="J21" s="19">
        <f>I21/$J$4</f>
        <v>0.5</v>
      </c>
      <c r="K21" s="5">
        <f>IF(J21&lt;&gt;0,1,0)</f>
        <v>1</v>
      </c>
      <c r="L21" s="5"/>
      <c r="M21" s="5">
        <v>27</v>
      </c>
      <c r="N21" s="5">
        <f>M21/$N$4</f>
        <v>0.65853658536585369</v>
      </c>
      <c r="O21" s="5">
        <f>IF(N21&lt;&gt;0,1,0)</f>
        <v>1</v>
      </c>
      <c r="P21" s="5"/>
      <c r="Q21" s="5">
        <v>29</v>
      </c>
      <c r="R21" s="5">
        <f>Q21/$R$4</f>
        <v>0.54716981132075471</v>
      </c>
      <c r="S21" s="5">
        <f>IF(R21&lt;&gt;0,1,0)</f>
        <v>1</v>
      </c>
      <c r="T21" s="5"/>
      <c r="U21" s="5">
        <v>13</v>
      </c>
      <c r="V21" s="5">
        <f>U21/$V$4</f>
        <v>0.30952380952380953</v>
      </c>
      <c r="W21" s="5">
        <f>IF(V21&lt;&gt;0,1,0)</f>
        <v>1</v>
      </c>
      <c r="X21" s="5"/>
      <c r="Y21" s="5">
        <v>29</v>
      </c>
      <c r="Z21" s="5">
        <f>Y21/$Z$4</f>
        <v>0.65909090909090906</v>
      </c>
      <c r="AA21" s="5">
        <f>IF(Z21&lt;&gt;0,1,0)</f>
        <v>1</v>
      </c>
      <c r="AB21" s="5"/>
      <c r="AC21" s="5">
        <v>28</v>
      </c>
      <c r="AD21" s="5">
        <f>AC21/$AD$4</f>
        <v>0.5</v>
      </c>
      <c r="AE21" s="5">
        <f>IF(AD21&lt;&gt;0,1,0)</f>
        <v>1</v>
      </c>
    </row>
    <row r="22" spans="1:39">
      <c r="B22" s="4">
        <v>15</v>
      </c>
      <c r="C22" s="4">
        <f>W22+K22+O22+S22+AA22+AE22</f>
        <v>6</v>
      </c>
      <c r="D22" s="62">
        <v>1</v>
      </c>
      <c r="E22" s="17">
        <f>SUM(J22,V22,N22,R22,Z22,AD22)/C22</f>
        <v>0.54648761143238833</v>
      </c>
      <c r="F22" s="4"/>
      <c r="G22" s="5" t="s">
        <v>34</v>
      </c>
      <c r="H22" s="5"/>
      <c r="I22" s="5">
        <v>25</v>
      </c>
      <c r="J22" s="19">
        <f>I22/$J$4</f>
        <v>0.48076923076923078</v>
      </c>
      <c r="K22" s="5">
        <f>IF(J22&lt;&gt;0,1,0)</f>
        <v>1</v>
      </c>
      <c r="L22" s="5"/>
      <c r="M22" s="5">
        <v>3</v>
      </c>
      <c r="N22" s="5">
        <f>M22/$N$4</f>
        <v>7.3170731707317069E-2</v>
      </c>
      <c r="O22" s="5">
        <f>IF(N22&lt;&gt;0,1,0)</f>
        <v>1</v>
      </c>
      <c r="P22" s="5"/>
      <c r="Q22" s="5">
        <v>32</v>
      </c>
      <c r="R22" s="5">
        <f>Q22/$R$4</f>
        <v>0.60377358490566035</v>
      </c>
      <c r="S22" s="5">
        <f>IF(R22&lt;&gt;0,1,0)</f>
        <v>1</v>
      </c>
      <c r="T22" s="5"/>
      <c r="U22" s="5">
        <v>19</v>
      </c>
      <c r="V22" s="5">
        <f>U22/$V$4</f>
        <v>0.45238095238095238</v>
      </c>
      <c r="W22" s="5">
        <f>IF(V22&lt;&gt;0,1,0)</f>
        <v>1</v>
      </c>
      <c r="X22" s="5"/>
      <c r="Y22" s="5">
        <v>42</v>
      </c>
      <c r="Z22" s="5">
        <f>Y22/$Z$4</f>
        <v>0.95454545454545459</v>
      </c>
      <c r="AA22" s="5">
        <f>IF(Z22&lt;&gt;0,1,0)</f>
        <v>1</v>
      </c>
      <c r="AB22" s="5"/>
      <c r="AC22" s="5">
        <v>40</v>
      </c>
      <c r="AD22" s="5">
        <f>AC22/$AD$4</f>
        <v>0.7142857142857143</v>
      </c>
      <c r="AE22" s="5">
        <f>IF(AD22&lt;&gt;0,1,0)</f>
        <v>1</v>
      </c>
    </row>
    <row r="23" spans="1:39">
      <c r="A23" s="2"/>
      <c r="B23" s="4">
        <v>16</v>
      </c>
      <c r="C23" s="4">
        <f>W23+K23+O23+S23+AA23+AE23</f>
        <v>6</v>
      </c>
      <c r="D23" s="12" t="s">
        <v>24</v>
      </c>
      <c r="E23" s="17">
        <f>SUM(J23,V23,N23,R23,Z23,AD23)/C23</f>
        <v>0.56507253165099458</v>
      </c>
      <c r="F23" s="4"/>
      <c r="G23" s="5" t="s">
        <v>52</v>
      </c>
      <c r="H23" s="5"/>
      <c r="I23" s="5">
        <v>15</v>
      </c>
      <c r="J23" s="19">
        <f>I23/$J$4</f>
        <v>0.28846153846153844</v>
      </c>
      <c r="K23" s="5">
        <f>IF(J23&lt;&gt;0,1,0)</f>
        <v>1</v>
      </c>
      <c r="L23" s="5"/>
      <c r="M23" s="5">
        <v>27</v>
      </c>
      <c r="N23" s="5">
        <f>M23/$N$4</f>
        <v>0.65853658536585369</v>
      </c>
      <c r="O23" s="5">
        <f>IF(N23&lt;&gt;0,1,0)</f>
        <v>1</v>
      </c>
      <c r="P23" s="5"/>
      <c r="Q23" s="5">
        <v>4</v>
      </c>
      <c r="R23" s="5">
        <f>Q23/$R$4</f>
        <v>7.5471698113207544E-2</v>
      </c>
      <c r="S23" s="5">
        <f>IF(R23&lt;&gt;0,1,0)</f>
        <v>1</v>
      </c>
      <c r="T23" s="5"/>
      <c r="U23" s="10">
        <v>43</v>
      </c>
      <c r="V23" s="10">
        <f>U23/$V$4</f>
        <v>1.0238095238095237</v>
      </c>
      <c r="W23" s="10">
        <f>IF(V23&lt;&gt;0,1,0)</f>
        <v>1</v>
      </c>
      <c r="X23" s="5"/>
      <c r="Y23" s="5">
        <v>23</v>
      </c>
      <c r="Z23" s="5">
        <f>Y23/$Z$4</f>
        <v>0.52272727272727271</v>
      </c>
      <c r="AA23" s="5">
        <f>IF(Z23&lt;&gt;0,1,0)</f>
        <v>1</v>
      </c>
      <c r="AB23" s="5"/>
      <c r="AC23" s="5">
        <v>46</v>
      </c>
      <c r="AD23" s="5">
        <f>AC23/$AD$4</f>
        <v>0.8214285714285714</v>
      </c>
      <c r="AE23" s="5">
        <f>IF(AD23&lt;&gt;0,1,0)</f>
        <v>1</v>
      </c>
      <c r="AF23" s="2"/>
      <c r="AG23" s="2"/>
      <c r="AH23" s="2"/>
      <c r="AI23" s="2"/>
      <c r="AJ23" s="2"/>
      <c r="AK23" s="2"/>
      <c r="AL23" s="2"/>
      <c r="AM23" s="2"/>
    </row>
    <row r="24" spans="1:39" s="2" customFormat="1">
      <c r="A24" s="8"/>
      <c r="B24" s="4">
        <v>17</v>
      </c>
      <c r="C24" s="4">
        <f>W24+K24+O24+S24+AA24+AE24</f>
        <v>6</v>
      </c>
      <c r="D24" s="12" t="s">
        <v>27</v>
      </c>
      <c r="E24" s="17">
        <f>SUM(J24,V24,N24,R24,Z24,AD24)/C24</f>
        <v>0.56578184304829504</v>
      </c>
      <c r="F24" s="4"/>
      <c r="G24" s="4" t="s">
        <v>31</v>
      </c>
      <c r="H24" s="15"/>
      <c r="I24" s="5">
        <v>19</v>
      </c>
      <c r="J24" s="19">
        <f>I24/$J$4</f>
        <v>0.36538461538461536</v>
      </c>
      <c r="K24" s="5">
        <f>IF(J24&lt;&gt;0,1,0)</f>
        <v>1</v>
      </c>
      <c r="L24" s="4"/>
      <c r="M24" s="5">
        <v>5</v>
      </c>
      <c r="N24" s="5">
        <f>M24/$N$4</f>
        <v>0.12195121951219512</v>
      </c>
      <c r="O24" s="5">
        <f>IF(N24&lt;&gt;0,1,0)</f>
        <v>1</v>
      </c>
      <c r="P24" s="4"/>
      <c r="Q24" s="4">
        <v>47</v>
      </c>
      <c r="R24" s="5">
        <f>Q24/$R$4</f>
        <v>0.8867924528301887</v>
      </c>
      <c r="S24" s="5">
        <f>IF(R24&lt;&gt;0,1,0)</f>
        <v>1</v>
      </c>
      <c r="T24" s="4"/>
      <c r="U24" s="4">
        <v>37</v>
      </c>
      <c r="V24" s="5">
        <f>U24/$V$4</f>
        <v>0.88095238095238093</v>
      </c>
      <c r="W24" s="5">
        <f>IF(V24&lt;&gt;0,1,0)</f>
        <v>1</v>
      </c>
      <c r="X24" s="4"/>
      <c r="Y24" s="4">
        <v>25</v>
      </c>
      <c r="Z24" s="5">
        <f>Y24/$Z$4</f>
        <v>0.56818181818181823</v>
      </c>
      <c r="AA24" s="5">
        <f>IF(Z24&lt;&gt;0,1,0)</f>
        <v>1</v>
      </c>
      <c r="AB24" s="4"/>
      <c r="AC24" s="4">
        <v>32</v>
      </c>
      <c r="AD24" s="5">
        <f>AC24/$AD$4</f>
        <v>0.5714285714285714</v>
      </c>
      <c r="AE24" s="5">
        <f>IF(AD24&lt;&gt;0,1,0)</f>
        <v>1</v>
      </c>
    </row>
    <row r="25" spans="1:39" s="2" customFormat="1">
      <c r="A25" s="1"/>
      <c r="B25" s="4">
        <v>18</v>
      </c>
      <c r="C25" s="4">
        <f>W25+K25+O25+S25+AA25+AE25</f>
        <v>6</v>
      </c>
      <c r="D25" s="12" t="s">
        <v>26</v>
      </c>
      <c r="E25" s="17">
        <f>SUM(J25,V25,N25,R25,Z25,AD25)/C25</f>
        <v>0.59584289068297347</v>
      </c>
      <c r="F25" s="4"/>
      <c r="G25" s="4" t="s">
        <v>45</v>
      </c>
      <c r="H25" s="14"/>
      <c r="I25" s="10">
        <v>53</v>
      </c>
      <c r="J25" s="20">
        <f>I25/$J$4</f>
        <v>1.0192307692307692</v>
      </c>
      <c r="K25" s="10">
        <v>1</v>
      </c>
      <c r="L25" s="4"/>
      <c r="M25" s="10">
        <v>42</v>
      </c>
      <c r="N25" s="10">
        <f>M25/$N$4</f>
        <v>1.024390243902439</v>
      </c>
      <c r="O25" s="10">
        <v>1</v>
      </c>
      <c r="P25" s="4"/>
      <c r="Q25" s="4">
        <v>22</v>
      </c>
      <c r="R25" s="4">
        <f>Q25/$R$4</f>
        <v>0.41509433962264153</v>
      </c>
      <c r="S25" s="4">
        <f>IF(R25&lt;&gt;0,1,0)</f>
        <v>1</v>
      </c>
      <c r="T25" s="4"/>
      <c r="U25" s="4">
        <v>22</v>
      </c>
      <c r="V25" s="5">
        <f>U25/$V$4</f>
        <v>0.52380952380952384</v>
      </c>
      <c r="W25" s="4">
        <v>1</v>
      </c>
      <c r="X25" s="4"/>
      <c r="Y25" s="4">
        <v>8</v>
      </c>
      <c r="Z25" s="5">
        <f>Y25/$Z$4</f>
        <v>0.18181818181818182</v>
      </c>
      <c r="AA25" s="5">
        <f>IF(Z25&lt;&gt;0,1,0)</f>
        <v>1</v>
      </c>
      <c r="AB25" s="4"/>
      <c r="AC25" s="4">
        <v>23</v>
      </c>
      <c r="AD25" s="5">
        <f>AC25/$AD$4</f>
        <v>0.4107142857142857</v>
      </c>
      <c r="AE25" s="5">
        <f>IF(AD25&lt;&gt;0,1,0)</f>
        <v>1</v>
      </c>
    </row>
    <row r="26" spans="1:39" s="2" customFormat="1">
      <c r="B26" s="4">
        <v>19</v>
      </c>
      <c r="C26" s="4">
        <f>W26+K26+O26+S26+AA26+AE26</f>
        <v>6</v>
      </c>
      <c r="D26" s="12" t="s">
        <v>28</v>
      </c>
      <c r="E26" s="17">
        <f>SUM(J26,V26,N26,R26,Z26,AD26)/C26</f>
        <v>0.60349768092520051</v>
      </c>
      <c r="F26" s="4"/>
      <c r="G26" s="5" t="s">
        <v>54</v>
      </c>
      <c r="H26" s="5"/>
      <c r="I26" s="5">
        <v>43</v>
      </c>
      <c r="J26" s="19">
        <f>I26/$J$4</f>
        <v>0.82692307692307687</v>
      </c>
      <c r="K26" s="5">
        <f>IF(J26&lt;&gt;0,1,0)</f>
        <v>1</v>
      </c>
      <c r="L26" s="5"/>
      <c r="M26" s="5">
        <v>27</v>
      </c>
      <c r="N26" s="5">
        <f>M26/$N$4</f>
        <v>0.65853658536585369</v>
      </c>
      <c r="O26" s="5">
        <f>IF(N26&lt;&gt;0,1,0)</f>
        <v>1</v>
      </c>
      <c r="P26" s="5"/>
      <c r="Q26" s="5">
        <v>42</v>
      </c>
      <c r="R26" s="5">
        <f>Q26/$R$4</f>
        <v>0.79245283018867929</v>
      </c>
      <c r="S26" s="5">
        <f>IF(R26&lt;&gt;0,1,0)</f>
        <v>1</v>
      </c>
      <c r="T26" s="5"/>
      <c r="U26" s="5">
        <v>14</v>
      </c>
      <c r="V26" s="5">
        <f>U26/$V$4</f>
        <v>0.33333333333333331</v>
      </c>
      <c r="W26" s="5">
        <f>IF(V26&lt;&gt;0,1,0)</f>
        <v>1</v>
      </c>
      <c r="X26" s="5"/>
      <c r="Y26" s="5">
        <v>24</v>
      </c>
      <c r="Z26" s="5">
        <f>Y26/$Z$4</f>
        <v>0.54545454545454541</v>
      </c>
      <c r="AA26" s="5">
        <f>IF(Z26&lt;&gt;0,1,0)</f>
        <v>1</v>
      </c>
      <c r="AB26" s="5"/>
      <c r="AC26" s="5">
        <v>26</v>
      </c>
      <c r="AD26" s="5">
        <f>AC26/$AD$4</f>
        <v>0.4642857142857143</v>
      </c>
      <c r="AE26" s="5">
        <f>IF(AD26&lt;&gt;0,1,0)</f>
        <v>1</v>
      </c>
      <c r="AF26" s="1"/>
      <c r="AG26" s="1"/>
      <c r="AH26" s="1"/>
      <c r="AI26" s="1"/>
      <c r="AJ26" s="1"/>
      <c r="AK26" s="1"/>
      <c r="AL26" s="1"/>
      <c r="AM26" s="1"/>
    </row>
    <row r="27" spans="1:39" s="2" customFormat="1">
      <c r="B27" s="4">
        <v>20</v>
      </c>
      <c r="C27" s="4">
        <f>W27+K27+O27+S27+AA27+AE27</f>
        <v>6</v>
      </c>
      <c r="D27" s="12" t="s">
        <v>27</v>
      </c>
      <c r="E27" s="17">
        <f>SUM(J27,V27,N27,R27,Z27,AD27)/C27</f>
        <v>0.60439853838956459</v>
      </c>
      <c r="F27" s="4"/>
      <c r="G27" s="5" t="s">
        <v>50</v>
      </c>
      <c r="H27" s="5"/>
      <c r="I27" s="5">
        <v>36</v>
      </c>
      <c r="J27" s="19">
        <f>I27/$J$4</f>
        <v>0.69230769230769229</v>
      </c>
      <c r="K27" s="5">
        <f>IF(J27&lt;&gt;0,1,0)</f>
        <v>1</v>
      </c>
      <c r="L27" s="5"/>
      <c r="M27" s="10">
        <v>42</v>
      </c>
      <c r="N27" s="10">
        <f>M27/$N$4</f>
        <v>1.024390243902439</v>
      </c>
      <c r="O27" s="10">
        <f>IF(N27&lt;&gt;0,1,0)</f>
        <v>1</v>
      </c>
      <c r="P27" s="5"/>
      <c r="Q27" s="5">
        <v>37</v>
      </c>
      <c r="R27" s="5">
        <f>Q27/$R$4</f>
        <v>0.69811320754716977</v>
      </c>
      <c r="S27" s="5">
        <f>IF(R27&lt;&gt;0,1,0)</f>
        <v>1</v>
      </c>
      <c r="T27" s="5"/>
      <c r="U27" s="5">
        <v>8</v>
      </c>
      <c r="V27" s="5">
        <f>U27/$V$4</f>
        <v>0.19047619047619047</v>
      </c>
      <c r="W27" s="5">
        <f>IF(V27&lt;&gt;0,1,0)</f>
        <v>1</v>
      </c>
      <c r="X27" s="5"/>
      <c r="Y27" s="5">
        <v>19</v>
      </c>
      <c r="Z27" s="5">
        <f>Y27/$Z$4</f>
        <v>0.43181818181818182</v>
      </c>
      <c r="AA27" s="5">
        <f>IF(Z27&lt;&gt;0,1,0)</f>
        <v>1</v>
      </c>
      <c r="AB27" s="5"/>
      <c r="AC27" s="5">
        <v>33</v>
      </c>
      <c r="AD27" s="5">
        <f>AC27/$AD$4</f>
        <v>0.5892857142857143</v>
      </c>
      <c r="AE27" s="5">
        <f>IF(AD27&lt;&gt;0,1,0)</f>
        <v>1</v>
      </c>
    </row>
    <row r="28" spans="1:39" s="2" customFormat="1">
      <c r="B28" s="4">
        <v>21</v>
      </c>
      <c r="C28" s="4">
        <f>W28+K28+O28+S28+AA28+AE28</f>
        <v>6</v>
      </c>
      <c r="D28" s="12" t="s">
        <v>27</v>
      </c>
      <c r="E28" s="17">
        <f>SUM(J28,V28,N28,R28,Z28,AD28)/C28</f>
        <v>0.64253110557183268</v>
      </c>
      <c r="F28" s="4"/>
      <c r="G28" s="5" t="s">
        <v>48</v>
      </c>
      <c r="H28" s="5"/>
      <c r="I28" s="5">
        <v>18</v>
      </c>
      <c r="J28" s="19">
        <f>I28/$J$4</f>
        <v>0.34615384615384615</v>
      </c>
      <c r="K28" s="5">
        <f>IF(J28&lt;&gt;0,1,0)</f>
        <v>1</v>
      </c>
      <c r="L28" s="5"/>
      <c r="M28" s="5">
        <v>27</v>
      </c>
      <c r="N28" s="5">
        <f>M28/$N$4</f>
        <v>0.65853658536585369</v>
      </c>
      <c r="O28" s="5">
        <f>IF(N28&lt;&gt;0,1,0)</f>
        <v>1</v>
      </c>
      <c r="P28" s="5"/>
      <c r="Q28" s="5">
        <v>40</v>
      </c>
      <c r="R28" s="5">
        <f>Q28/$R$4</f>
        <v>0.75471698113207553</v>
      </c>
      <c r="S28" s="5">
        <f>IF(R28&lt;&gt;0,1,0)</f>
        <v>1</v>
      </c>
      <c r="T28" s="5"/>
      <c r="U28" s="5">
        <v>21</v>
      </c>
      <c r="V28" s="5">
        <f>U28/$V$4</f>
        <v>0.5</v>
      </c>
      <c r="W28" s="5">
        <f>IF(V28&lt;&gt;0,1,0)</f>
        <v>1</v>
      </c>
      <c r="X28" s="5"/>
      <c r="Y28" s="5">
        <v>27</v>
      </c>
      <c r="Z28" s="5">
        <f>Y28/$Z$4</f>
        <v>0.61363636363636365</v>
      </c>
      <c r="AA28" s="5">
        <f>IF(Z28&lt;&gt;0,1,0)</f>
        <v>1</v>
      </c>
      <c r="AB28" s="5"/>
      <c r="AC28" s="5">
        <v>55</v>
      </c>
      <c r="AD28" s="5">
        <f>AC28/$AD$4</f>
        <v>0.9821428571428571</v>
      </c>
      <c r="AE28" s="5">
        <f>IF(AD28&lt;&gt;0,1,0)</f>
        <v>1</v>
      </c>
    </row>
    <row r="29" spans="1:39" s="2" customFormat="1">
      <c r="A29" s="1"/>
      <c r="B29" s="4">
        <v>22</v>
      </c>
      <c r="C29" s="4">
        <f>W29+K29+O29+S29+AA29+AE29</f>
        <v>6</v>
      </c>
      <c r="D29" s="12" t="s">
        <v>26</v>
      </c>
      <c r="E29" s="17">
        <f>SUM(J29,V29,N29,R29,Z29,AD29)/C29</f>
        <v>0.69174189120691654</v>
      </c>
      <c r="F29" s="4"/>
      <c r="G29" s="5" t="s">
        <v>20</v>
      </c>
      <c r="H29" s="5"/>
      <c r="I29" s="10">
        <v>53</v>
      </c>
      <c r="J29" s="20">
        <f>I29/$J$4</f>
        <v>1.0192307692307692</v>
      </c>
      <c r="K29" s="10">
        <f>IF(J29&lt;&gt;0,1,0)</f>
        <v>1</v>
      </c>
      <c r="L29" s="5"/>
      <c r="M29" s="5">
        <v>6</v>
      </c>
      <c r="N29" s="5">
        <f>M29/$N$4</f>
        <v>0.14634146341463414</v>
      </c>
      <c r="O29" s="5">
        <f>IF(N29&lt;&gt;0,1,0)</f>
        <v>1</v>
      </c>
      <c r="P29" s="5"/>
      <c r="Q29" s="5">
        <v>45</v>
      </c>
      <c r="R29" s="5">
        <f>Q29/$R$4</f>
        <v>0.84905660377358494</v>
      </c>
      <c r="S29" s="5">
        <f>IF(R29&lt;&gt;0,1,0)</f>
        <v>1</v>
      </c>
      <c r="T29" s="5"/>
      <c r="U29" s="5">
        <v>34</v>
      </c>
      <c r="V29" s="5">
        <f>U29/$V$4</f>
        <v>0.80952380952380953</v>
      </c>
      <c r="W29" s="5">
        <f>IF(V29&lt;&gt;0,1,0)</f>
        <v>1</v>
      </c>
      <c r="X29" s="5"/>
      <c r="Y29" s="10">
        <v>45</v>
      </c>
      <c r="Z29" s="10">
        <f>Y29/$Z$4</f>
        <v>1.0227272727272727</v>
      </c>
      <c r="AA29" s="10">
        <f>IF(Z29&lt;&gt;0,1,0)</f>
        <v>1</v>
      </c>
      <c r="AB29" s="5"/>
      <c r="AC29" s="5">
        <v>17</v>
      </c>
      <c r="AD29" s="5">
        <f>AC29/$AD$4</f>
        <v>0.30357142857142855</v>
      </c>
      <c r="AE29" s="5">
        <f>IF(AD29&lt;&gt;0,1,0)</f>
        <v>1</v>
      </c>
      <c r="AF29" s="1"/>
      <c r="AG29" s="1"/>
      <c r="AH29" s="1"/>
      <c r="AI29" s="1"/>
      <c r="AJ29" s="1"/>
      <c r="AK29" s="1"/>
      <c r="AL29" s="1"/>
      <c r="AM29" s="1"/>
    </row>
    <row r="30" spans="1:39" s="2" customFormat="1">
      <c r="B30" s="4">
        <v>23</v>
      </c>
      <c r="C30" s="4">
        <f>W30+K30+O30+S30+AA30+AE30</f>
        <v>6</v>
      </c>
      <c r="D30" s="12" t="s">
        <v>26</v>
      </c>
      <c r="E30" s="17">
        <f>SUM(J30,V30,N30,R30,Z30,AD30)/C30</f>
        <v>0.72068686222505818</v>
      </c>
      <c r="F30" s="4"/>
      <c r="G30" s="5" t="s">
        <v>53</v>
      </c>
      <c r="H30" s="5"/>
      <c r="I30" s="5">
        <v>9</v>
      </c>
      <c r="J30" s="19">
        <f>I30/$J$4</f>
        <v>0.17307692307692307</v>
      </c>
      <c r="K30" s="5">
        <f>IF(J30&lt;&gt;0,1,0)</f>
        <v>1</v>
      </c>
      <c r="L30" s="5"/>
      <c r="M30" s="10">
        <v>42</v>
      </c>
      <c r="N30" s="10">
        <f>M30/$N$4</f>
        <v>1.024390243902439</v>
      </c>
      <c r="O30" s="10">
        <f>IF(N30&lt;&gt;0,1,0)</f>
        <v>1</v>
      </c>
      <c r="P30" s="5"/>
      <c r="Q30" s="5">
        <v>45</v>
      </c>
      <c r="R30" s="5">
        <f>Q30/$R$4</f>
        <v>0.84905660377358494</v>
      </c>
      <c r="S30" s="5">
        <f>IF(R30&lt;&gt;0,1,0)</f>
        <v>1</v>
      </c>
      <c r="T30" s="5"/>
      <c r="U30" s="5">
        <v>27</v>
      </c>
      <c r="V30" s="5">
        <f>U30/$V$4</f>
        <v>0.6428571428571429</v>
      </c>
      <c r="W30" s="5">
        <f>IF(V30&lt;&gt;0,1,0)</f>
        <v>1</v>
      </c>
      <c r="X30" s="5"/>
      <c r="Y30" s="5">
        <v>35</v>
      </c>
      <c r="Z30" s="5">
        <f>Y30/$Z$4</f>
        <v>0.79545454545454541</v>
      </c>
      <c r="AA30" s="5">
        <f>IF(Z30&lt;&gt;0,1,0)</f>
        <v>1</v>
      </c>
      <c r="AB30" s="5"/>
      <c r="AC30" s="5">
        <v>47</v>
      </c>
      <c r="AD30" s="5">
        <f>AC30/$AD$4</f>
        <v>0.8392857142857143</v>
      </c>
      <c r="AE30" s="5">
        <f>IF(AD30&lt;&gt;0,1,0)</f>
        <v>1</v>
      </c>
    </row>
    <row r="31" spans="1:39" s="2" customFormat="1">
      <c r="B31" s="4">
        <v>24</v>
      </c>
      <c r="C31" s="4">
        <f>W31+K31+O31+S31+AA31+AE31</f>
        <v>6</v>
      </c>
      <c r="D31" s="12" t="s">
        <v>27</v>
      </c>
      <c r="E31" s="17">
        <f>SUM(J31,V31,N31,R31,Z31,AD31)/C31</f>
        <v>0.73790075164902591</v>
      </c>
      <c r="F31" s="4"/>
      <c r="G31" s="5" t="s">
        <v>51</v>
      </c>
      <c r="H31" s="5"/>
      <c r="I31" s="5">
        <v>39</v>
      </c>
      <c r="J31" s="19">
        <f>I31/$J$4</f>
        <v>0.75</v>
      </c>
      <c r="K31" s="5">
        <f>IF(J31&lt;&gt;0,1,0)</f>
        <v>1</v>
      </c>
      <c r="L31" s="5"/>
      <c r="M31" s="5">
        <v>27</v>
      </c>
      <c r="N31" s="5">
        <f>M31/$N$4</f>
        <v>0.65853658536585369</v>
      </c>
      <c r="O31" s="5">
        <f>IF(N31&lt;&gt;0,1,0)</f>
        <v>1</v>
      </c>
      <c r="P31" s="5"/>
      <c r="Q31" s="10">
        <v>54</v>
      </c>
      <c r="R31" s="10">
        <f>Q31/$R$4</f>
        <v>1.0188679245283019</v>
      </c>
      <c r="S31" s="10">
        <f>IF(R31&lt;&gt;0,1,0)</f>
        <v>1</v>
      </c>
      <c r="T31" s="5"/>
      <c r="U31" s="5">
        <v>24</v>
      </c>
      <c r="V31" s="5">
        <f>U31/$V$4</f>
        <v>0.5714285714285714</v>
      </c>
      <c r="W31" s="5">
        <f>IF(V31&lt;&gt;0,1,0)</f>
        <v>1</v>
      </c>
      <c r="X31" s="5"/>
      <c r="Y31" s="5">
        <v>22</v>
      </c>
      <c r="Z31" s="5">
        <f>Y31/$Z$4</f>
        <v>0.5</v>
      </c>
      <c r="AA31" s="5">
        <f>IF(Z31&lt;&gt;0,1,0)</f>
        <v>1</v>
      </c>
      <c r="AB31" s="5"/>
      <c r="AC31" s="5">
        <v>52</v>
      </c>
      <c r="AD31" s="5">
        <f>AC31/$AD$4</f>
        <v>0.9285714285714286</v>
      </c>
      <c r="AE31" s="5">
        <f>IF(AD31&lt;&gt;0,1,0)</f>
        <v>1</v>
      </c>
    </row>
    <row r="32" spans="1:39" s="2" customFormat="1">
      <c r="A32" s="1"/>
      <c r="B32" s="4">
        <v>25</v>
      </c>
      <c r="C32" s="4">
        <f>W32+K32+O32+S32+AA32+AE32</f>
        <v>6</v>
      </c>
      <c r="D32" s="12" t="s">
        <v>24</v>
      </c>
      <c r="E32" s="17">
        <f>SUM(J32,V32,N32,R32,Z32,AD32)/C32</f>
        <v>0.75328958189634676</v>
      </c>
      <c r="F32" s="4"/>
      <c r="G32" s="5" t="s">
        <v>8</v>
      </c>
      <c r="H32" s="5"/>
      <c r="I32" s="5">
        <v>12</v>
      </c>
      <c r="J32" s="19">
        <f>I32/$J$4</f>
        <v>0.23076923076923078</v>
      </c>
      <c r="K32" s="5">
        <f>IF(J32&lt;&gt;0,1,0)</f>
        <v>1</v>
      </c>
      <c r="L32" s="5"/>
      <c r="M32" s="5">
        <v>27</v>
      </c>
      <c r="N32" s="5">
        <f>M32/$N$4</f>
        <v>0.65853658536585369</v>
      </c>
      <c r="O32" s="5">
        <f>IF(N32&lt;&gt;0,1,0)</f>
        <v>1</v>
      </c>
      <c r="P32" s="5"/>
      <c r="Q32" s="5">
        <v>30</v>
      </c>
      <c r="R32" s="5">
        <f>Q32/$R$4</f>
        <v>0.56603773584905659</v>
      </c>
      <c r="S32" s="5">
        <f>IF(R32&lt;&gt;0,1,0)</f>
        <v>1</v>
      </c>
      <c r="T32" s="5"/>
      <c r="U32" s="10">
        <v>43</v>
      </c>
      <c r="V32" s="10">
        <f>U32/$V$4</f>
        <v>1.0238095238095237</v>
      </c>
      <c r="W32" s="10">
        <f>IF(V32&lt;&gt;0,1,0)</f>
        <v>1</v>
      </c>
      <c r="X32" s="5"/>
      <c r="Y32" s="10">
        <v>45</v>
      </c>
      <c r="Z32" s="10">
        <f>Y32/$Z$4</f>
        <v>1.0227272727272727</v>
      </c>
      <c r="AA32" s="10">
        <f>IF(Z32&lt;&gt;0,1,0)</f>
        <v>1</v>
      </c>
      <c r="AB32" s="5"/>
      <c r="AC32" s="10">
        <v>57</v>
      </c>
      <c r="AD32" s="10">
        <f>AC32/$AD$4</f>
        <v>1.0178571428571428</v>
      </c>
      <c r="AE32" s="10">
        <f>IF(AD32&lt;&gt;0,1,0)</f>
        <v>1</v>
      </c>
      <c r="AF32" s="1"/>
      <c r="AG32" s="1"/>
      <c r="AH32" s="1"/>
      <c r="AI32" s="1"/>
      <c r="AJ32" s="1"/>
      <c r="AK32" s="1"/>
      <c r="AL32" s="1"/>
      <c r="AM32" s="1"/>
    </row>
    <row r="33" spans="1:39">
      <c r="A33" s="2"/>
      <c r="B33" s="4">
        <v>26</v>
      </c>
      <c r="C33" s="4">
        <f>W33+K33+O33+S33+AA33+AE33</f>
        <v>6</v>
      </c>
      <c r="D33" s="12" t="s">
        <v>26</v>
      </c>
      <c r="E33" s="17">
        <f>SUM(J33,V33,N33,R33,Z33,AD33)/C33</f>
        <v>0.76041623407016878</v>
      </c>
      <c r="F33" s="4"/>
      <c r="G33" s="5" t="s">
        <v>10</v>
      </c>
      <c r="H33" s="5"/>
      <c r="I33" s="10">
        <v>53</v>
      </c>
      <c r="J33" s="20">
        <f>I33/$J$4</f>
        <v>1.0192307692307692</v>
      </c>
      <c r="K33" s="10">
        <f>IF(J33&lt;&gt;0,1,0)</f>
        <v>1</v>
      </c>
      <c r="L33" s="5"/>
      <c r="M33" s="5">
        <v>27</v>
      </c>
      <c r="N33" s="5">
        <f>M33/$N$4</f>
        <v>0.65853658536585369</v>
      </c>
      <c r="O33" s="5">
        <f>IF(N33&lt;&gt;0,1,0)</f>
        <v>1</v>
      </c>
      <c r="P33" s="5"/>
      <c r="Q33" s="5">
        <v>38</v>
      </c>
      <c r="R33" s="5">
        <f>Q33/$R$4</f>
        <v>0.71698113207547165</v>
      </c>
      <c r="S33" s="5">
        <f>IF(R33&lt;&gt;0,1,0)</f>
        <v>1</v>
      </c>
      <c r="T33" s="5"/>
      <c r="U33" s="5">
        <v>23</v>
      </c>
      <c r="V33" s="5">
        <f>U33/$V$4</f>
        <v>0.54761904761904767</v>
      </c>
      <c r="W33" s="5">
        <f>IF(V33&lt;&gt;0,1,0)</f>
        <v>1</v>
      </c>
      <c r="X33" s="5"/>
      <c r="Y33" s="5">
        <v>43</v>
      </c>
      <c r="Z33" s="5">
        <f>Y33/$Z$4</f>
        <v>0.97727272727272729</v>
      </c>
      <c r="AA33" s="5">
        <f>IF(Z33&lt;&gt;0,1,0)</f>
        <v>1</v>
      </c>
      <c r="AB33" s="5"/>
      <c r="AC33" s="5">
        <v>36</v>
      </c>
      <c r="AD33" s="5">
        <f>AC33/$AD$4</f>
        <v>0.6428571428571429</v>
      </c>
      <c r="AE33" s="5">
        <f>IF(AD33&lt;&gt;0,1,0)</f>
        <v>1</v>
      </c>
      <c r="AF33" s="2"/>
      <c r="AG33" s="2"/>
      <c r="AH33" s="2"/>
      <c r="AI33" s="2"/>
      <c r="AJ33" s="2"/>
      <c r="AK33" s="2"/>
      <c r="AL33" s="2"/>
      <c r="AM33" s="2"/>
    </row>
    <row r="34" spans="1:39">
      <c r="A34" s="8"/>
      <c r="B34" s="4">
        <v>27</v>
      </c>
      <c r="C34" s="4">
        <f>W34+K34+O34+S34+AA34+AE34</f>
        <v>6</v>
      </c>
      <c r="D34" s="12" t="s">
        <v>27</v>
      </c>
      <c r="E34" s="17">
        <f>SUM(J34,V34,N34,R34,Z34,AD34)/C34</f>
        <v>0.79218674343501772</v>
      </c>
      <c r="F34" s="4"/>
      <c r="G34" s="5" t="s">
        <v>55</v>
      </c>
      <c r="H34" s="5"/>
      <c r="I34" s="5">
        <v>50</v>
      </c>
      <c r="J34" s="19">
        <f>I34/$J$4</f>
        <v>0.96153846153846156</v>
      </c>
      <c r="K34" s="5">
        <f>IF(J34&lt;&gt;0,1,0)</f>
        <v>1</v>
      </c>
      <c r="L34" s="5"/>
      <c r="M34" s="5">
        <v>27</v>
      </c>
      <c r="N34" s="5">
        <f>M34/$N$4</f>
        <v>0.65853658536585369</v>
      </c>
      <c r="O34" s="5">
        <f>IF(N34&lt;&gt;0,1,0)</f>
        <v>1</v>
      </c>
      <c r="P34" s="5"/>
      <c r="Q34" s="10">
        <v>54</v>
      </c>
      <c r="R34" s="10">
        <f>Q34/$R$4</f>
        <v>1.0188679245283019</v>
      </c>
      <c r="S34" s="10">
        <f>IF(R34&lt;&gt;0,1,0)</f>
        <v>1</v>
      </c>
      <c r="T34" s="5"/>
      <c r="U34" s="5">
        <v>20</v>
      </c>
      <c r="V34" s="5">
        <f>U34/$V$4</f>
        <v>0.47619047619047616</v>
      </c>
      <c r="W34" s="5">
        <f>IF(V34&lt;&gt;0,1,0)</f>
        <v>1</v>
      </c>
      <c r="X34" s="5"/>
      <c r="Y34" s="5">
        <v>43</v>
      </c>
      <c r="Z34" s="5">
        <f>Y34/$Z$4</f>
        <v>0.97727272727272729</v>
      </c>
      <c r="AA34" s="5">
        <f>IF(Z34&lt;&gt;0,1,0)</f>
        <v>1</v>
      </c>
      <c r="AB34" s="5"/>
      <c r="AC34" s="5">
        <v>37</v>
      </c>
      <c r="AD34" s="5">
        <f>AC34/$AD$4</f>
        <v>0.6607142857142857</v>
      </c>
      <c r="AE34" s="5">
        <f>IF(AD34&lt;&gt;0,1,0)</f>
        <v>1</v>
      </c>
    </row>
    <row r="35" spans="1:39">
      <c r="A35" s="2"/>
      <c r="B35" s="4">
        <v>28</v>
      </c>
      <c r="C35" s="4">
        <f>W35+K35+O35+S35+AA35+AE35</f>
        <v>6</v>
      </c>
      <c r="D35" s="12" t="s">
        <v>25</v>
      </c>
      <c r="E35" s="17">
        <f>SUM(J35,V35,N35,R35,Z35,AD35)/C35</f>
        <v>0.7964810602293344</v>
      </c>
      <c r="F35" s="4"/>
      <c r="G35" s="5" t="s">
        <v>7</v>
      </c>
      <c r="H35" s="5"/>
      <c r="I35" s="10">
        <v>53</v>
      </c>
      <c r="J35" s="20">
        <f>I35/$J$4</f>
        <v>1.0192307692307692</v>
      </c>
      <c r="K35" s="10">
        <f>IF(J35&lt;&gt;0,1,0)</f>
        <v>1</v>
      </c>
      <c r="L35" s="5"/>
      <c r="M35" s="5">
        <v>27</v>
      </c>
      <c r="N35" s="5">
        <f>M35/$N$4</f>
        <v>0.65853658536585369</v>
      </c>
      <c r="O35" s="5">
        <f>IF(N35&lt;&gt;0,1,0)</f>
        <v>1</v>
      </c>
      <c r="P35" s="5"/>
      <c r="Q35" s="10">
        <v>54</v>
      </c>
      <c r="R35" s="10">
        <f>Q35/$R$4</f>
        <v>1.0188679245283019</v>
      </c>
      <c r="S35" s="10">
        <f>IF(R35&lt;&gt;0,1,0)</f>
        <v>1</v>
      </c>
      <c r="T35" s="5"/>
      <c r="U35" s="10">
        <v>43</v>
      </c>
      <c r="V35" s="10">
        <f>U35/$V$4</f>
        <v>1.0238095238095237</v>
      </c>
      <c r="W35" s="10">
        <f>IF(V35&lt;&gt;0,1,0)</f>
        <v>1</v>
      </c>
      <c r="X35" s="5"/>
      <c r="Y35" s="10">
        <v>45</v>
      </c>
      <c r="Z35" s="10">
        <f>Y35/$Z$4</f>
        <v>1.0227272727272727</v>
      </c>
      <c r="AA35" s="10">
        <f>IF(Z35&lt;&gt;0,1,0)</f>
        <v>1</v>
      </c>
      <c r="AB35" s="5"/>
      <c r="AC35" s="5">
        <v>2</v>
      </c>
      <c r="AD35" s="5">
        <f>AC35/$AD$4</f>
        <v>3.5714285714285712E-2</v>
      </c>
      <c r="AE35" s="5">
        <f>IF(AD35&lt;&gt;0,1,0)</f>
        <v>1</v>
      </c>
      <c r="AF35" s="2"/>
      <c r="AG35" s="2"/>
      <c r="AH35" s="2"/>
      <c r="AI35" s="2"/>
      <c r="AJ35" s="2"/>
      <c r="AK35" s="2"/>
      <c r="AL35" s="2"/>
      <c r="AM35" s="2"/>
    </row>
    <row r="36" spans="1:39">
      <c r="B36" s="4">
        <v>29</v>
      </c>
      <c r="C36" s="4">
        <f>W36+K36+O36+S36+AA36+AE36</f>
        <v>6</v>
      </c>
      <c r="D36" s="12" t="s">
        <v>24</v>
      </c>
      <c r="E36" s="17">
        <f>SUM(J36,V36,N36,R36,Z36,AD36)/C36</f>
        <v>0.81180303117141595</v>
      </c>
      <c r="F36" s="4"/>
      <c r="G36" s="5" t="s">
        <v>21</v>
      </c>
      <c r="H36" s="5"/>
      <c r="I36" s="5">
        <v>27</v>
      </c>
      <c r="J36" s="19">
        <f>I36/$J$4</f>
        <v>0.51923076923076927</v>
      </c>
      <c r="K36" s="5">
        <f>IF(J36&lt;&gt;0,1,0)</f>
        <v>1</v>
      </c>
      <c r="L36" s="5"/>
      <c r="M36" s="10">
        <v>42</v>
      </c>
      <c r="N36" s="10">
        <f>M36/$N$4</f>
        <v>1.024390243902439</v>
      </c>
      <c r="O36" s="10">
        <f>IF(N36&lt;&gt;0,1,0)</f>
        <v>1</v>
      </c>
      <c r="P36" s="5"/>
      <c r="Q36" s="5">
        <v>48</v>
      </c>
      <c r="R36" s="5">
        <f>Q36/$R$4</f>
        <v>0.90566037735849059</v>
      </c>
      <c r="S36" s="5">
        <f>IF(R36&lt;&gt;0,1,0)</f>
        <v>1</v>
      </c>
      <c r="T36" s="5"/>
      <c r="U36" s="5">
        <v>16</v>
      </c>
      <c r="V36" s="5">
        <f>U36/$V$4</f>
        <v>0.38095238095238093</v>
      </c>
      <c r="W36" s="5">
        <f>IF(V36&lt;&gt;0,1,0)</f>
        <v>1</v>
      </c>
      <c r="X36" s="5"/>
      <c r="Y36" s="10">
        <v>45</v>
      </c>
      <c r="Z36" s="10">
        <f>Y36/$Z$4</f>
        <v>1.0227272727272727</v>
      </c>
      <c r="AA36" s="10">
        <f>IF(Z36&lt;&gt;0,1,0)</f>
        <v>1</v>
      </c>
      <c r="AB36" s="5"/>
      <c r="AC36" s="10">
        <v>57</v>
      </c>
      <c r="AD36" s="10">
        <f>AC36/$AD$4</f>
        <v>1.0178571428571428</v>
      </c>
      <c r="AE36" s="10">
        <f>IF(AD36&lt;&gt;0,1,0)</f>
        <v>1</v>
      </c>
    </row>
    <row r="37" spans="1:39">
      <c r="A37" s="8"/>
      <c r="B37" s="4">
        <v>30</v>
      </c>
      <c r="C37" s="4">
        <f>W37+K37+O37+S37+AA37+AE37</f>
        <v>6</v>
      </c>
      <c r="D37" s="12" t="s">
        <v>28</v>
      </c>
      <c r="E37" s="17">
        <f>SUM(J37,V37,N37,R37,Z37,AD37)/C37</f>
        <v>0.81705262958139169</v>
      </c>
      <c r="F37" s="4"/>
      <c r="G37" s="4" t="s">
        <v>30</v>
      </c>
      <c r="H37" s="15"/>
      <c r="I37" s="10">
        <v>53</v>
      </c>
      <c r="J37" s="20">
        <f>I37/$J$4</f>
        <v>1.0192307692307692</v>
      </c>
      <c r="K37" s="10">
        <f>IF(J37&lt;&gt;0,1,0)</f>
        <v>1</v>
      </c>
      <c r="L37" s="4"/>
      <c r="M37" s="10">
        <v>42</v>
      </c>
      <c r="N37" s="10">
        <f>M37/$N$4</f>
        <v>1.024390243902439</v>
      </c>
      <c r="O37" s="10">
        <f>IF(N37&lt;&gt;0,1,0)</f>
        <v>1</v>
      </c>
      <c r="P37" s="4"/>
      <c r="Q37" s="10">
        <v>54</v>
      </c>
      <c r="R37" s="10">
        <f>Q37/$R$4</f>
        <v>1.0188679245283019</v>
      </c>
      <c r="S37" s="10">
        <f>IF(R37&lt;&gt;0,1,0)</f>
        <v>1</v>
      </c>
      <c r="T37" s="4"/>
      <c r="U37" s="4">
        <v>29</v>
      </c>
      <c r="V37" s="5">
        <f>U37/$V$4</f>
        <v>0.69047619047619047</v>
      </c>
      <c r="W37" s="5">
        <f>IF(V37&lt;&gt;0,1,0)</f>
        <v>1</v>
      </c>
      <c r="X37" s="4"/>
      <c r="Y37" s="4">
        <v>16</v>
      </c>
      <c r="Z37" s="5">
        <f>Y37/$Z$4</f>
        <v>0.36363636363636365</v>
      </c>
      <c r="AA37" s="5">
        <f>IF(Z37&lt;&gt;0,1,0)</f>
        <v>1</v>
      </c>
      <c r="AB37" s="4"/>
      <c r="AC37" s="4">
        <v>44</v>
      </c>
      <c r="AD37" s="5">
        <f>AC37/$AD$4</f>
        <v>0.7857142857142857</v>
      </c>
      <c r="AE37" s="5">
        <f>IF(AD37&lt;&gt;0,1,0)</f>
        <v>1</v>
      </c>
    </row>
    <row r="38" spans="1:39">
      <c r="A38" s="8"/>
      <c r="B38" s="4">
        <v>31</v>
      </c>
      <c r="C38" s="4">
        <f>W38+K38+O38+S38+AA38+AE38</f>
        <v>6</v>
      </c>
      <c r="D38" s="12" t="s">
        <v>24</v>
      </c>
      <c r="E38" s="17">
        <f>SUM(J38,V38,N38,R38,Z38,AD38)/C38</f>
        <v>0.83175320678196896</v>
      </c>
      <c r="F38" s="4"/>
      <c r="G38" s="5" t="s">
        <v>56</v>
      </c>
      <c r="H38" s="5"/>
      <c r="I38" s="10">
        <v>53</v>
      </c>
      <c r="J38" s="20">
        <f>I38/$J$4</f>
        <v>1.0192307692307692</v>
      </c>
      <c r="K38" s="10">
        <f>IF(J38&lt;&gt;0,1,0)</f>
        <v>1</v>
      </c>
      <c r="L38" s="5"/>
      <c r="M38" s="10">
        <v>42</v>
      </c>
      <c r="N38" s="10">
        <f>M38/$N$4</f>
        <v>1.024390243902439</v>
      </c>
      <c r="O38" s="10">
        <f>IF(N38&lt;&gt;0,1,0)</f>
        <v>1</v>
      </c>
      <c r="P38" s="5"/>
      <c r="Q38" s="10">
        <v>54</v>
      </c>
      <c r="R38" s="10">
        <f>Q38/$R$4</f>
        <v>1.0188679245283019</v>
      </c>
      <c r="S38" s="10">
        <f>IF(R38&lt;&gt;0,1,0)</f>
        <v>1</v>
      </c>
      <c r="T38" s="5"/>
      <c r="U38" s="10">
        <v>43</v>
      </c>
      <c r="V38" s="10">
        <f>U38/$V$4</f>
        <v>1.0238095238095237</v>
      </c>
      <c r="W38" s="10">
        <f>IF(V38&lt;&gt;0,1,0)</f>
        <v>1</v>
      </c>
      <c r="X38" s="5"/>
      <c r="Y38" s="5">
        <v>17</v>
      </c>
      <c r="Z38" s="5">
        <f>Y38/$Z$4</f>
        <v>0.38636363636363635</v>
      </c>
      <c r="AA38" s="5">
        <f>IF(Z38&lt;&gt;0,1,0)</f>
        <v>1</v>
      </c>
      <c r="AB38" s="5"/>
      <c r="AC38" s="5">
        <v>29</v>
      </c>
      <c r="AD38" s="5">
        <f>AC38/$AD$4</f>
        <v>0.5178571428571429</v>
      </c>
      <c r="AE38" s="5">
        <f>IF(AD38&lt;&gt;0,1,0)</f>
        <v>1</v>
      </c>
    </row>
    <row r="39" spans="1:39">
      <c r="A39" s="8"/>
      <c r="B39" s="4">
        <v>32</v>
      </c>
      <c r="C39" s="4">
        <f>W39+K39+O39+S39+AA39+AE39</f>
        <v>6</v>
      </c>
      <c r="D39" s="12" t="s">
        <v>28</v>
      </c>
      <c r="E39" s="17">
        <f>SUM(J39,V39,N39,R39,Z39,AD39)/C39</f>
        <v>0.88911251414127623</v>
      </c>
      <c r="F39" s="4"/>
      <c r="G39" s="4" t="s">
        <v>57</v>
      </c>
      <c r="H39" s="15"/>
      <c r="I39" s="10">
        <v>53</v>
      </c>
      <c r="J39" s="10">
        <f>I39/$J$4</f>
        <v>1.0192307692307692</v>
      </c>
      <c r="K39" s="10">
        <f>IF(J39&lt;&gt;0,1,0)</f>
        <v>1</v>
      </c>
      <c r="L39" s="4"/>
      <c r="M39" s="10">
        <v>42</v>
      </c>
      <c r="N39" s="10">
        <f>M39/$N$4</f>
        <v>1.024390243902439</v>
      </c>
      <c r="O39" s="10">
        <f>IF(N39&lt;&gt;0,1,0)</f>
        <v>1</v>
      </c>
      <c r="P39" s="4"/>
      <c r="Q39" s="10">
        <v>54</v>
      </c>
      <c r="R39" s="10">
        <f>Q39/$R$4</f>
        <v>1.0188679245283019</v>
      </c>
      <c r="S39" s="10">
        <f>IF(R39&lt;&gt;0,1,0)</f>
        <v>1</v>
      </c>
      <c r="T39" s="4"/>
      <c r="U39" s="10">
        <v>43</v>
      </c>
      <c r="V39" s="10">
        <f>U39/$V$4</f>
        <v>1.0238095238095237</v>
      </c>
      <c r="W39" s="10">
        <f>IF(V39&lt;&gt;0,1,0)</f>
        <v>1</v>
      </c>
      <c r="X39" s="4"/>
      <c r="Y39" s="4">
        <v>40</v>
      </c>
      <c r="Z39" s="5">
        <f>Y39/$Z$4</f>
        <v>0.90909090909090906</v>
      </c>
      <c r="AA39" s="4">
        <f>IF(Z39&lt;&gt;0,1,0)</f>
        <v>1</v>
      </c>
      <c r="AB39" s="4"/>
      <c r="AC39" s="4">
        <v>19</v>
      </c>
      <c r="AD39" s="5">
        <f>AC39/$AD$4</f>
        <v>0.3392857142857143</v>
      </c>
      <c r="AE39" s="4">
        <f>IF(AD39&lt;&gt;0,1,0)</f>
        <v>1</v>
      </c>
    </row>
    <row r="40" spans="1:39">
      <c r="A40" s="8"/>
      <c r="B40" s="4">
        <v>33</v>
      </c>
      <c r="C40" s="4">
        <f>W40+K40+O40+S40+AA40+AE40</f>
        <v>6</v>
      </c>
      <c r="D40" s="12" t="s">
        <v>28</v>
      </c>
      <c r="E40" s="17">
        <f>SUM(J40,V40,N40,R40,Z40,AD40)/C40</f>
        <v>0.92049779552655753</v>
      </c>
      <c r="F40" s="4"/>
      <c r="G40" s="4" t="s">
        <v>32</v>
      </c>
      <c r="H40" s="15"/>
      <c r="I40" s="10">
        <v>53</v>
      </c>
      <c r="J40" s="20">
        <f>I40/$J$4</f>
        <v>1.0192307692307692</v>
      </c>
      <c r="K40" s="10">
        <f>IF(J40&lt;&gt;0,1,0)</f>
        <v>1</v>
      </c>
      <c r="L40" s="4"/>
      <c r="M40" s="10">
        <v>42</v>
      </c>
      <c r="N40" s="10">
        <f>M40/$N$4</f>
        <v>1.024390243902439</v>
      </c>
      <c r="O40" s="10">
        <f>IF(N40&lt;&gt;0,1,0)</f>
        <v>1</v>
      </c>
      <c r="P40" s="4"/>
      <c r="Q40" s="10">
        <v>54</v>
      </c>
      <c r="R40" s="10">
        <f>Q40/$R$4</f>
        <v>1.0188679245283019</v>
      </c>
      <c r="S40" s="10">
        <f>IF(R40&lt;&gt;0,1,0)</f>
        <v>1</v>
      </c>
      <c r="T40" s="4"/>
      <c r="U40" s="10">
        <v>43</v>
      </c>
      <c r="V40" s="10">
        <f>U40/$V$4</f>
        <v>1.0238095238095237</v>
      </c>
      <c r="W40" s="10">
        <f>IF(V40&lt;&gt;0,1,0)</f>
        <v>1</v>
      </c>
      <c r="X40" s="4"/>
      <c r="Y40" s="4">
        <v>31</v>
      </c>
      <c r="Z40" s="5">
        <f>Y40/$Z$4</f>
        <v>0.70454545454545459</v>
      </c>
      <c r="AA40" s="5">
        <f>IF(Z40&lt;&gt;0,1,0)</f>
        <v>1</v>
      </c>
      <c r="AB40" s="4"/>
      <c r="AC40" s="4">
        <v>41</v>
      </c>
      <c r="AD40" s="5">
        <f>AC40/$AD$4</f>
        <v>0.7321428571428571</v>
      </c>
      <c r="AE40" s="5">
        <f>IF(AD40&lt;&gt;0,1,0)</f>
        <v>1</v>
      </c>
    </row>
    <row r="41" spans="1:39">
      <c r="A41" s="8"/>
      <c r="B41" s="4">
        <v>34</v>
      </c>
      <c r="C41" s="4">
        <f>W41+K41+O41+S41+AA41+AE41</f>
        <v>6</v>
      </c>
      <c r="D41" s="12" t="s">
        <v>28</v>
      </c>
      <c r="E41" s="17">
        <f>SUM(J41,V41,N41,R41,Z41,AD41)/C41</f>
        <v>0.95376128000955429</v>
      </c>
      <c r="F41" s="4"/>
      <c r="G41" s="5" t="s">
        <v>9</v>
      </c>
      <c r="H41" s="5"/>
      <c r="I41" s="5">
        <v>51</v>
      </c>
      <c r="J41" s="19">
        <f>I41/$J$4</f>
        <v>0.98076923076923073</v>
      </c>
      <c r="K41" s="5">
        <f>IF(J41&lt;&gt;0,1,0)</f>
        <v>1</v>
      </c>
      <c r="L41" s="5"/>
      <c r="M41" s="5">
        <v>27</v>
      </c>
      <c r="N41" s="5">
        <f>M41/$N$4</f>
        <v>0.65853658536585369</v>
      </c>
      <c r="O41" s="5">
        <f>IF(N41&lt;&gt;0,1,0)</f>
        <v>1</v>
      </c>
      <c r="P41" s="5"/>
      <c r="Q41" s="10">
        <v>54</v>
      </c>
      <c r="R41" s="10">
        <f>Q41/$R$4</f>
        <v>1.0188679245283019</v>
      </c>
      <c r="S41" s="10">
        <f>IF(R41&lt;&gt;0,1,0)</f>
        <v>1</v>
      </c>
      <c r="T41" s="5"/>
      <c r="U41" s="10">
        <v>43</v>
      </c>
      <c r="V41" s="10">
        <f>U41/$V$4</f>
        <v>1.0238095238095237</v>
      </c>
      <c r="W41" s="10">
        <f>IF(V41&lt;&gt;0,1,0)</f>
        <v>1</v>
      </c>
      <c r="X41" s="5"/>
      <c r="Y41" s="10">
        <v>45</v>
      </c>
      <c r="Z41" s="10">
        <f>Y41/$Z$4</f>
        <v>1.0227272727272727</v>
      </c>
      <c r="AA41" s="10">
        <f>IF(Z41&lt;&gt;0,1,0)</f>
        <v>1</v>
      </c>
      <c r="AB41" s="5"/>
      <c r="AC41" s="10">
        <v>57</v>
      </c>
      <c r="AD41" s="10">
        <f>AC41/$AD$4</f>
        <v>1.0178571428571428</v>
      </c>
      <c r="AE41" s="10">
        <f>IF(AD41&lt;&gt;0,1,0)</f>
        <v>1</v>
      </c>
    </row>
    <row r="42" spans="1:39">
      <c r="A42" s="8"/>
      <c r="H42" s="9"/>
    </row>
    <row r="43" spans="1:39">
      <c r="A43" s="8"/>
    </row>
    <row r="44" spans="1:39">
      <c r="A44" s="8"/>
    </row>
    <row r="45" spans="1:39">
      <c r="A45" s="8"/>
    </row>
    <row r="46" spans="1:39">
      <c r="A46" s="8"/>
    </row>
    <row r="47" spans="1:39">
      <c r="A47" s="8"/>
    </row>
    <row r="48" spans="1:39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</sheetData>
  <sheetProtection selectLockedCells="1" selectUnlockedCells="1"/>
  <sortState caseSensitive="1" ref="A8:AM41">
    <sortCondition ref="E8:E41"/>
  </sortState>
  <mergeCells count="65">
    <mergeCell ref="H1:K1"/>
    <mergeCell ref="T1:W1"/>
    <mergeCell ref="J3:K3"/>
    <mergeCell ref="J4:K4"/>
    <mergeCell ref="P2:S2"/>
    <mergeCell ref="P3:Q4"/>
    <mergeCell ref="L2:O2"/>
    <mergeCell ref="L3:M4"/>
    <mergeCell ref="L1:O1"/>
    <mergeCell ref="T6:T7"/>
    <mergeCell ref="U6:U7"/>
    <mergeCell ref="S5:S7"/>
    <mergeCell ref="W5:W7"/>
    <mergeCell ref="H2:K2"/>
    <mergeCell ref="H3:I4"/>
    <mergeCell ref="V5:V7"/>
    <mergeCell ref="R5:R7"/>
    <mergeCell ref="Q6:Q7"/>
    <mergeCell ref="T2:W2"/>
    <mergeCell ref="V4:W4"/>
    <mergeCell ref="T5:U5"/>
    <mergeCell ref="T3:U4"/>
    <mergeCell ref="V3:W3"/>
    <mergeCell ref="P6:P7"/>
    <mergeCell ref="B2:B7"/>
    <mergeCell ref="C2:C7"/>
    <mergeCell ref="E2:E7"/>
    <mergeCell ref="G2:G7"/>
    <mergeCell ref="N3:O3"/>
    <mergeCell ref="P1:S1"/>
    <mergeCell ref="R3:S3"/>
    <mergeCell ref="R4:S4"/>
    <mergeCell ref="P5:Q5"/>
    <mergeCell ref="N4:O4"/>
    <mergeCell ref="D2:D7"/>
    <mergeCell ref="I6:I7"/>
    <mergeCell ref="N5:N7"/>
    <mergeCell ref="O5:O7"/>
    <mergeCell ref="L6:L7"/>
    <mergeCell ref="M6:M7"/>
    <mergeCell ref="L5:M5"/>
    <mergeCell ref="H5:I5"/>
    <mergeCell ref="J5:J7"/>
    <mergeCell ref="K5:K7"/>
    <mergeCell ref="H6:H7"/>
    <mergeCell ref="X1:AA1"/>
    <mergeCell ref="X2:AA2"/>
    <mergeCell ref="X3:Y4"/>
    <mergeCell ref="Z3:AA3"/>
    <mergeCell ref="Z4:AA4"/>
    <mergeCell ref="X5:Y5"/>
    <mergeCell ref="Z5:Z7"/>
    <mergeCell ref="AA5:AA7"/>
    <mergeCell ref="X6:X7"/>
    <mergeCell ref="Y6:Y7"/>
    <mergeCell ref="AB1:AE1"/>
    <mergeCell ref="AB2:AE2"/>
    <mergeCell ref="AB3:AC4"/>
    <mergeCell ref="AD3:AE3"/>
    <mergeCell ref="AD4:AE4"/>
    <mergeCell ref="AB5:AC5"/>
    <mergeCell ref="AD5:AD7"/>
    <mergeCell ref="AE5:AE7"/>
    <mergeCell ref="AB6:AB7"/>
    <mergeCell ref="AC6:AC7"/>
  </mergeCells>
  <pageMargins left="0" right="0" top="0" bottom="0" header="0" footer="0"/>
  <pageSetup paperSize="9" scale="6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</dc:creator>
  <cp:lastModifiedBy>Николай</cp:lastModifiedBy>
  <cp:lastPrinted>2016-03-02T06:25:45Z</cp:lastPrinted>
  <dcterms:created xsi:type="dcterms:W3CDTF">2015-08-30T15:10:16Z</dcterms:created>
  <dcterms:modified xsi:type="dcterms:W3CDTF">2016-08-03T17:19:56Z</dcterms:modified>
</cp:coreProperties>
</file>